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Е ПАПКИ ПО ГОДАМ\2025\ПИТАНИЕ\"/>
    </mc:Choice>
  </mc:AlternateContent>
  <bookViews>
    <workbookView xWindow="0" yWindow="0" windowWidth="25200" windowHeight="119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175" i="1" l="1"/>
  <c r="F146" i="1"/>
  <c r="F99" i="1"/>
  <c r="F80" i="1"/>
  <c r="F61" i="1"/>
  <c r="J194" i="1"/>
  <c r="H194" i="1"/>
  <c r="G194" i="1"/>
  <c r="F194" i="1"/>
  <c r="G184" i="1"/>
  <c r="H184" i="1"/>
  <c r="I184" i="1"/>
  <c r="J184" i="1"/>
  <c r="F184" i="1"/>
  <c r="F165" i="1"/>
  <c r="F156" i="1"/>
  <c r="J146" i="1"/>
  <c r="I146" i="1"/>
  <c r="H146" i="1"/>
  <c r="G146" i="1"/>
  <c r="J137" i="1"/>
  <c r="I137" i="1"/>
  <c r="H137" i="1"/>
  <c r="G137" i="1"/>
  <c r="F137" i="1"/>
  <c r="G127" i="1"/>
  <c r="H127" i="1"/>
  <c r="I127" i="1"/>
  <c r="J127" i="1"/>
  <c r="F127" i="1"/>
  <c r="H118" i="1"/>
  <c r="G118" i="1"/>
  <c r="F118" i="1"/>
  <c r="G108" i="1"/>
  <c r="H108" i="1"/>
  <c r="I108" i="1"/>
  <c r="J108" i="1"/>
  <c r="F108" i="1"/>
  <c r="J99" i="1"/>
  <c r="I99" i="1"/>
  <c r="H99" i="1"/>
  <c r="G99" i="1"/>
  <c r="F89" i="1"/>
  <c r="H89" i="1"/>
  <c r="I89" i="1"/>
  <c r="J89" i="1"/>
  <c r="G89" i="1"/>
  <c r="I70" i="1"/>
  <c r="J70" i="1"/>
  <c r="G61" i="1"/>
  <c r="I51" i="1"/>
  <c r="G51" i="1"/>
  <c r="H51" i="1"/>
  <c r="J51" i="1"/>
  <c r="F51" i="1"/>
  <c r="F42" i="1"/>
  <c r="F23" i="1"/>
  <c r="J32" i="1"/>
  <c r="I32" i="1"/>
  <c r="H32" i="1"/>
  <c r="G32" i="1"/>
  <c r="F32" i="1"/>
  <c r="H23" i="1" l="1"/>
  <c r="G23" i="1"/>
  <c r="J13" i="1"/>
  <c r="G13" i="1"/>
  <c r="H13" i="1"/>
  <c r="I13" i="1"/>
  <c r="F13" i="1"/>
  <c r="F24" i="1" s="1"/>
  <c r="A119" i="1" l="1"/>
  <c r="L118" i="1"/>
  <c r="J118" i="1"/>
  <c r="J119" i="1" s="1"/>
  <c r="I118" i="1"/>
  <c r="H119" i="1"/>
  <c r="A109" i="1"/>
  <c r="L108" i="1"/>
  <c r="F119" i="1"/>
  <c r="G119" i="1" l="1"/>
  <c r="I119" i="1"/>
  <c r="L119" i="1"/>
  <c r="B195" i="1"/>
  <c r="A195" i="1"/>
  <c r="L194" i="1"/>
  <c r="I194" i="1"/>
  <c r="I195" i="1" s="1"/>
  <c r="B185" i="1"/>
  <c r="A185" i="1"/>
  <c r="L184" i="1"/>
  <c r="L195" i="1" s="1"/>
  <c r="J195" i="1"/>
  <c r="H195" i="1"/>
  <c r="G195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F176" i="1"/>
  <c r="B157" i="1"/>
  <c r="A157" i="1"/>
  <c r="L156" i="1"/>
  <c r="J156" i="1"/>
  <c r="J157" i="1" s="1"/>
  <c r="I156" i="1"/>
  <c r="I157" i="1" s="1"/>
  <c r="H156" i="1"/>
  <c r="G156" i="1"/>
  <c r="G157" i="1" s="1"/>
  <c r="B147" i="1"/>
  <c r="A147" i="1"/>
  <c r="L146" i="1"/>
  <c r="F157" i="1"/>
  <c r="B138" i="1"/>
  <c r="A138" i="1"/>
  <c r="L137" i="1"/>
  <c r="J138" i="1"/>
  <c r="H138" i="1"/>
  <c r="G138" i="1"/>
  <c r="B128" i="1"/>
  <c r="A128" i="1"/>
  <c r="L127" i="1"/>
  <c r="L138" i="1" s="1"/>
  <c r="I138" i="1"/>
  <c r="B100" i="1"/>
  <c r="A100" i="1"/>
  <c r="L99" i="1"/>
  <c r="I100" i="1"/>
  <c r="H100" i="1"/>
  <c r="G100" i="1"/>
  <c r="F100" i="1"/>
  <c r="B90" i="1"/>
  <c r="A90" i="1"/>
  <c r="L89" i="1"/>
  <c r="B81" i="1"/>
  <c r="A81" i="1"/>
  <c r="L80" i="1"/>
  <c r="J80" i="1"/>
  <c r="J81" i="1" s="1"/>
  <c r="I80" i="1"/>
  <c r="I81" i="1" s="1"/>
  <c r="H80" i="1"/>
  <c r="G80" i="1"/>
  <c r="B71" i="1"/>
  <c r="A71" i="1"/>
  <c r="L70" i="1"/>
  <c r="H70" i="1"/>
  <c r="G70" i="1"/>
  <c r="F70" i="1"/>
  <c r="B62" i="1"/>
  <c r="A62" i="1"/>
  <c r="L61" i="1"/>
  <c r="J61" i="1"/>
  <c r="J62" i="1" s="1"/>
  <c r="I61" i="1"/>
  <c r="I62" i="1" s="1"/>
  <c r="H61" i="1"/>
  <c r="H62" i="1" s="1"/>
  <c r="G62" i="1"/>
  <c r="B52" i="1"/>
  <c r="A52" i="1"/>
  <c r="L51" i="1"/>
  <c r="B43" i="1"/>
  <c r="A43" i="1"/>
  <c r="L42" i="1"/>
  <c r="J42" i="1"/>
  <c r="I42" i="1"/>
  <c r="H42" i="1"/>
  <c r="H43" i="1" s="1"/>
  <c r="G42" i="1"/>
  <c r="B33" i="1"/>
  <c r="A33" i="1"/>
  <c r="L32" i="1"/>
  <c r="G43" i="1"/>
  <c r="F43" i="1"/>
  <c r="B24" i="1"/>
  <c r="A24" i="1"/>
  <c r="L23" i="1"/>
  <c r="J23" i="1"/>
  <c r="J24" i="1" s="1"/>
  <c r="I23" i="1"/>
  <c r="B14" i="1"/>
  <c r="A14" i="1"/>
  <c r="L13" i="1"/>
  <c r="I24" i="1"/>
  <c r="L81" i="1" l="1"/>
  <c r="L100" i="1"/>
  <c r="G176" i="1"/>
  <c r="I176" i="1"/>
  <c r="L176" i="1"/>
  <c r="L157" i="1"/>
  <c r="H176" i="1"/>
  <c r="L24" i="1"/>
  <c r="F81" i="1"/>
  <c r="L43" i="1"/>
  <c r="H24" i="1"/>
  <c r="J43" i="1"/>
  <c r="F62" i="1"/>
  <c r="H81" i="1"/>
  <c r="J100" i="1"/>
  <c r="F138" i="1"/>
  <c r="H157" i="1"/>
  <c r="J176" i="1"/>
  <c r="F195" i="1"/>
  <c r="G24" i="1"/>
  <c r="I43" i="1"/>
  <c r="L62" i="1"/>
  <c r="G81" i="1"/>
  <c r="I197" i="1" l="1"/>
  <c r="L197" i="1"/>
  <c r="G197" i="1"/>
  <c r="J197" i="1"/>
  <c r="H197" i="1"/>
  <c r="F197" i="1"/>
</calcChain>
</file>

<file path=xl/sharedStrings.xml><?xml version="1.0" encoding="utf-8"?>
<sst xmlns="http://schemas.openxmlformats.org/spreadsheetml/2006/main" count="444" uniqueCount="186">
  <si>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</si>
  <si>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</si>
  <si>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</si>
  <si>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</si>
  <si>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</si>
  <si>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</si>
  <si>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</si>
  <si>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</si>
  <si>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</si>
  <si>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</si>
  <si>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</si>
  <si>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</si>
  <si>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</si>
  <si>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</si>
  <si>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</si>
  <si>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</si>
  <si>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</si>
  <si>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</si>
  <si>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</si>
  <si>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</si>
  <si>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</si>
  <si>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</si>
  <si>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</si>
  <si>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</si>
  <si>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</si>
  <si>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</si>
  <si>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</si>
  <si>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</si>
  <si>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</si>
  <si>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</si>
  <si>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</si>
  <si>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</si>
  <si>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</si>
  <si>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</si>
  <si>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</si>
  <si>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</si>
  <si>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</si>
  <si>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</si>
  <si>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</si>
  <si>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 № 67</t>
  </si>
  <si>
    <t>директор</t>
  </si>
  <si>
    <t>Батон йодированный</t>
  </si>
  <si>
    <t>Масло сливочное</t>
  </si>
  <si>
    <t>Сыр</t>
  </si>
  <si>
    <t>-</t>
  </si>
  <si>
    <t>Каша  молочная  из  крупы пшенной</t>
  </si>
  <si>
    <t>Чай с сахаром.</t>
  </si>
  <si>
    <t xml:space="preserve">Рец №173 сборник рецептур 2015 </t>
  </si>
  <si>
    <t>Рец №378 сборник рецептур 2015</t>
  </si>
  <si>
    <t>Пром.</t>
  </si>
  <si>
    <t>Морковь с сахаром</t>
  </si>
  <si>
    <t xml:space="preserve"> Щи с капустой со сметаной . с зеленью</t>
  </si>
  <si>
    <t xml:space="preserve"> </t>
  </si>
  <si>
    <t xml:space="preserve"> Котлета из куры. Рис припущенный.</t>
  </si>
  <si>
    <t xml:space="preserve"> 110/ 150</t>
  </si>
  <si>
    <t>Компот из яблок</t>
  </si>
  <si>
    <t xml:space="preserve">Рец №54-4хн-2020   </t>
  </si>
  <si>
    <t>Хлеб пшеничный (обогащенный)</t>
  </si>
  <si>
    <t>Хлеб ржаной</t>
  </si>
  <si>
    <t xml:space="preserve"> Рец №71 сборник рецептур 2015</t>
  </si>
  <si>
    <t>Рец №88 сборник рецептур 2015</t>
  </si>
  <si>
    <t>Рец №291 сборник рецептур 2015</t>
  </si>
  <si>
    <t>Запеканка творожная. Сгущенное молоко.</t>
  </si>
  <si>
    <t>150/ 40</t>
  </si>
  <si>
    <t>Рец №173сборник рецептур 2015</t>
  </si>
  <si>
    <t xml:space="preserve">        Чай с сахаром</t>
  </si>
  <si>
    <t>Рец №382 сборник рецептур 2015</t>
  </si>
  <si>
    <t>Свежие фрукты</t>
  </si>
  <si>
    <t>Икра кабачковая</t>
  </si>
  <si>
    <t>Рец №71 сборник рецептур 2015</t>
  </si>
  <si>
    <t xml:space="preserve"> Суп с бобовыми. свежей зеленью</t>
  </si>
  <si>
    <t>Рец№102 сборник рецептур 2015</t>
  </si>
  <si>
    <t>Рец №282 сборник рецептур 2015</t>
  </si>
  <si>
    <t>Макароны отварные</t>
  </si>
  <si>
    <t>Рец №312 сборник рецептур 2015</t>
  </si>
  <si>
    <t xml:space="preserve">Компот из изюма. </t>
  </si>
  <si>
    <t xml:space="preserve">Рец №54-2хн сборник рецептур 2020 </t>
  </si>
  <si>
    <t>Сыр.</t>
  </si>
  <si>
    <t xml:space="preserve">     Каша рисовая молочная  </t>
  </si>
  <si>
    <t>Рец №223</t>
  </si>
  <si>
    <t xml:space="preserve">Кофейный напиток с молоком  </t>
  </si>
  <si>
    <t>Рец №54-23гн сборник рецептур 2020</t>
  </si>
  <si>
    <t xml:space="preserve">     Салат из помидор.</t>
  </si>
  <si>
    <t xml:space="preserve"> Рец №31  сборник рецептур 2015</t>
  </si>
  <si>
    <t>Рец №82   сборник рецептур 2015</t>
  </si>
  <si>
    <t>90/50</t>
  </si>
  <si>
    <t>170.9</t>
  </si>
  <si>
    <t>Рец № 354  сборник рецептур 2015</t>
  </si>
  <si>
    <t>Греча рассыпчатая.</t>
  </si>
  <si>
    <t>Рец №305  сборник рецептур 1996</t>
  </si>
  <si>
    <t>Напиток из шиповника.</t>
  </si>
  <si>
    <t xml:space="preserve">Рец №171 сборник рецептур 2015  </t>
  </si>
  <si>
    <t>Рец №585 сборник рецептур 1996</t>
  </si>
  <si>
    <t>Омлет натуральный</t>
  </si>
  <si>
    <t>Чай с сахаром</t>
  </si>
  <si>
    <t>Рец №120 сборник рецептур 2015</t>
  </si>
  <si>
    <t>Борщ со сметаной свежей зеленью</t>
  </si>
  <si>
    <t xml:space="preserve"> Пудинг рыбный. Картофельное пюре</t>
  </si>
  <si>
    <t xml:space="preserve"> 120/ 200</t>
  </si>
  <si>
    <t>Компот из вишни.</t>
  </si>
  <si>
    <t>Рец №167 сборник рецептур 2015</t>
  </si>
  <si>
    <t>Рец №268 сборник рецептур 2015</t>
  </si>
  <si>
    <t xml:space="preserve">Рец №54-4хн сборник рецептур 2020 </t>
  </si>
  <si>
    <t xml:space="preserve">             джем</t>
  </si>
  <si>
    <t xml:space="preserve">     Каша ячневая </t>
  </si>
  <si>
    <t>Рец №173   сборник   рецептур 2015</t>
  </si>
  <si>
    <t>Винегрет овощной</t>
  </si>
  <si>
    <t xml:space="preserve">        Суп картофельный с вермишелью</t>
  </si>
  <si>
    <t>Кура отварная. Рис припущенный.</t>
  </si>
  <si>
    <t>110/ 200</t>
  </si>
  <si>
    <t>Кисель.</t>
  </si>
  <si>
    <t>Рец №96 сборник рецептур 2015</t>
  </si>
  <si>
    <t>Рец №265 сборник рецептур 2015</t>
  </si>
  <si>
    <t>Рец №54-3хн сборник рецептур 2020</t>
  </si>
  <si>
    <t xml:space="preserve">   Суп молочный</t>
  </si>
  <si>
    <t xml:space="preserve"> Кофейный напиток с молоком   </t>
  </si>
  <si>
    <t>Рец №210 сборник рецептур 2015</t>
  </si>
  <si>
    <t xml:space="preserve"> Пром</t>
  </si>
  <si>
    <t>Рец №54-23 гн сборник рецептур 2020</t>
  </si>
  <si>
    <t>Салат из помидор</t>
  </si>
  <si>
    <t>Суп крестьянский со сметаной с зеленью</t>
  </si>
  <si>
    <t xml:space="preserve"> Котлета из говядины</t>
  </si>
  <si>
    <t>Греча рассыпчатая</t>
  </si>
  <si>
    <t xml:space="preserve">     Компот из яблок.</t>
  </si>
  <si>
    <t>Рец №31 сборник рецептур 2015</t>
  </si>
  <si>
    <t>Рец №98 сборник рецептур 2015</t>
  </si>
  <si>
    <t>Рец №202 сборник рецептур 2015</t>
  </si>
  <si>
    <t>Рец №54-1хн сборник рецептур 2020</t>
  </si>
  <si>
    <t>160.15</t>
  </si>
  <si>
    <t xml:space="preserve"> Чай с молоком</t>
  </si>
  <si>
    <t>Рец.№173 сборник 2015</t>
  </si>
  <si>
    <t xml:space="preserve"> Салат из огурцов</t>
  </si>
  <si>
    <t xml:space="preserve">    Суп гороховый с зеленью.</t>
  </si>
  <si>
    <t>Рыба под молочным соусом</t>
  </si>
  <si>
    <t xml:space="preserve">        Картофельное пюре</t>
  </si>
  <si>
    <t>Компот из изюма.</t>
  </si>
  <si>
    <t>Рец.71 сбор.2015</t>
  </si>
  <si>
    <t>Рец №104 сборник рецептур 2015</t>
  </si>
  <si>
    <t>Рец №233 сборник рецептур 2015</t>
  </si>
  <si>
    <t xml:space="preserve">Рец №305 сборник рецептур </t>
  </si>
  <si>
    <t xml:space="preserve"> Рец №54-2хн  сборник рецептур</t>
  </si>
  <si>
    <t xml:space="preserve">         Чай с сахаром</t>
  </si>
  <si>
    <t>Рец №54-4т сборник рецептур 2020</t>
  </si>
  <si>
    <t xml:space="preserve">Рец №54-2гн сборник рецептур 2020 </t>
  </si>
  <si>
    <t xml:space="preserve">    Салат из квашенной капусты</t>
  </si>
  <si>
    <t xml:space="preserve">  Рагу из куры.</t>
  </si>
  <si>
    <t>Компот из вишни</t>
  </si>
  <si>
    <t>Рец №99 сборник рецептур 2015</t>
  </si>
  <si>
    <t>Рец №234 сборник рецептур 2015</t>
  </si>
  <si>
    <t>Рец №54-4хн сборник рецептур 2020</t>
  </si>
  <si>
    <t>Каша пшенная.</t>
  </si>
  <si>
    <t>Рец №174 сборник рецептур 2015</t>
  </si>
  <si>
    <t xml:space="preserve">                 Сыр </t>
  </si>
  <si>
    <t>Кофейный напиток с молоком</t>
  </si>
  <si>
    <t>Фрукты свежие</t>
  </si>
  <si>
    <t xml:space="preserve">                                       Икра кабачковая .</t>
  </si>
  <si>
    <t xml:space="preserve">       Щи из свежей капусты со сметаной </t>
  </si>
  <si>
    <t>Щницель из говядины. Макароны отварные.</t>
  </si>
  <si>
    <t>90/ 150</t>
  </si>
  <si>
    <t>Рец №102 сборник рецептур 2015</t>
  </si>
  <si>
    <t>Рец №54-28м сборник рецептур 2020</t>
  </si>
  <si>
    <t>Рец №348 сборник рецептур 2015</t>
  </si>
  <si>
    <t>Рец №54-2гн сборник рецептур 2020</t>
  </si>
  <si>
    <t xml:space="preserve">    Винегрет овощной</t>
  </si>
  <si>
    <t>Рассольник ленинградский</t>
  </si>
  <si>
    <t xml:space="preserve">    Суфле из куры.</t>
  </si>
  <si>
    <t xml:space="preserve">    Рис припущенный</t>
  </si>
  <si>
    <t>Напиток из шиповника</t>
  </si>
  <si>
    <t>Рец №82 сборник рецептур 1997</t>
  </si>
  <si>
    <t>Рец №235 сборник рецептур 2015</t>
  </si>
  <si>
    <t>Рец №312 сборник рецептур 1996</t>
  </si>
  <si>
    <t>Рец №54-1хн  сборник рецептур 2020</t>
  </si>
  <si>
    <t>Гудыма М.А.</t>
  </si>
  <si>
    <t xml:space="preserve"> 2.05</t>
  </si>
  <si>
    <t>4.0</t>
  </si>
  <si>
    <t>120.8</t>
  </si>
  <si>
    <t>Биточки из говядины</t>
  </si>
  <si>
    <t xml:space="preserve">Рассольник ленинградский с смет.  </t>
  </si>
  <si>
    <t>Суфле из куры. Соус томатный.</t>
  </si>
  <si>
    <t>Макароны с  сыром</t>
  </si>
  <si>
    <t>Салат  со свежем огурцом</t>
  </si>
  <si>
    <t xml:space="preserve">Масло слив. </t>
  </si>
  <si>
    <t>Запеканка творожная. Молоко сгущенное.</t>
  </si>
  <si>
    <t>Суп картофельный с фрикадельками.</t>
  </si>
  <si>
    <t>Каша гречневая</t>
  </si>
  <si>
    <t>44.15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</si>
</sst>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/>
    <xf numFmtId="0" fontId="2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2" fontId="2" fillId="4" borderId="0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5" sqref="E2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9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9" ht="18" x14ac:dyDescent="0.2">
      <c r="A2" s="35" t="s">
        <v>6</v>
      </c>
      <c r="C2" s="2"/>
      <c r="G2" s="2" t="s">
        <v>18</v>
      </c>
      <c r="H2" s="68" t="s">
        <v>172</v>
      </c>
      <c r="I2" s="68"/>
      <c r="J2" s="68"/>
      <c r="K2" s="68"/>
    </row>
    <row r="3" spans="1:19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9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9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  <c r="N5" s="53"/>
      <c r="O5" s="53"/>
      <c r="P5" s="53"/>
      <c r="Q5" s="53"/>
      <c r="R5" s="53"/>
      <c r="S5" s="53"/>
    </row>
    <row r="6" spans="1:19" ht="51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45</v>
      </c>
      <c r="F6" s="43">
        <v>220</v>
      </c>
      <c r="G6" s="43">
        <v>5.59</v>
      </c>
      <c r="H6" s="43">
        <v>11</v>
      </c>
      <c r="I6" s="43">
        <v>41.88</v>
      </c>
      <c r="J6" s="43">
        <v>169.23</v>
      </c>
      <c r="K6" s="41" t="s">
        <v>47</v>
      </c>
      <c r="L6" s="40"/>
      <c r="N6" s="54"/>
      <c r="O6" s="55"/>
      <c r="P6" s="55"/>
      <c r="Q6" s="56"/>
      <c r="R6" s="55"/>
      <c r="S6" s="55"/>
    </row>
    <row r="7" spans="1:19" ht="15" x14ac:dyDescent="0.25">
      <c r="A7" s="23"/>
      <c r="B7" s="15"/>
      <c r="C7" s="11"/>
      <c r="D7" s="6"/>
      <c r="E7" s="42" t="s">
        <v>42</v>
      </c>
      <c r="F7" s="43">
        <v>10</v>
      </c>
      <c r="G7" s="43">
        <v>0.06</v>
      </c>
      <c r="H7" s="43">
        <v>8.25</v>
      </c>
      <c r="I7" s="43">
        <v>0.09</v>
      </c>
      <c r="J7" s="43">
        <v>74.8</v>
      </c>
      <c r="K7" s="43" t="s">
        <v>49</v>
      </c>
      <c r="L7" s="40"/>
      <c r="N7" s="53"/>
      <c r="O7" s="53"/>
      <c r="P7" s="53"/>
      <c r="Q7" s="53"/>
      <c r="R7" s="53"/>
      <c r="S7" s="53"/>
    </row>
    <row r="8" spans="1:19" ht="51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52">
        <v>1.5</v>
      </c>
      <c r="H8" s="43" t="s">
        <v>44</v>
      </c>
      <c r="I8" s="43">
        <v>25</v>
      </c>
      <c r="J8" s="43">
        <v>60</v>
      </c>
      <c r="K8" s="44" t="s">
        <v>48</v>
      </c>
      <c r="L8" s="43"/>
    </row>
    <row r="9" spans="1:19" ht="15" x14ac:dyDescent="0.25">
      <c r="A9" s="23"/>
      <c r="B9" s="15"/>
      <c r="C9" s="11"/>
      <c r="D9" s="7" t="s">
        <v>23</v>
      </c>
      <c r="E9" s="57" t="s">
        <v>41</v>
      </c>
      <c r="F9" s="58">
        <v>40</v>
      </c>
      <c r="G9" s="58">
        <v>2.3199999999999998</v>
      </c>
      <c r="H9" s="58">
        <v>0.52</v>
      </c>
      <c r="I9" s="58">
        <v>17.239999999999998</v>
      </c>
      <c r="J9" s="58">
        <v>80.8</v>
      </c>
      <c r="K9" s="59" t="s">
        <v>49</v>
      </c>
      <c r="L9" s="43"/>
    </row>
    <row r="10" spans="1:19" ht="15" x14ac:dyDescent="0.25">
      <c r="A10" s="23"/>
      <c r="B10" s="15"/>
      <c r="C10" s="11"/>
      <c r="D10" s="7" t="s">
        <v>24</v>
      </c>
      <c r="E10" s="42"/>
      <c r="F10" s="43"/>
      <c r="G10" s="51"/>
      <c r="H10" s="43"/>
      <c r="I10" s="43"/>
      <c r="J10" s="43"/>
      <c r="K10" s="44"/>
      <c r="L10" s="43"/>
    </row>
    <row r="11" spans="1:19" ht="15" x14ac:dyDescent="0.25">
      <c r="A11" s="23"/>
      <c r="B11" s="15"/>
      <c r="C11" s="11"/>
      <c r="D11" s="6"/>
      <c r="E11" s="42" t="s">
        <v>43</v>
      </c>
      <c r="F11" s="43">
        <v>15</v>
      </c>
      <c r="G11" s="43">
        <v>4</v>
      </c>
      <c r="H11" s="52">
        <v>2.1</v>
      </c>
      <c r="I11" s="43" t="s">
        <v>44</v>
      </c>
      <c r="J11" s="43">
        <v>44.15</v>
      </c>
      <c r="K11" s="59" t="s">
        <v>49</v>
      </c>
      <c r="L11" s="43"/>
    </row>
    <row r="12" spans="1:19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9" ht="15" x14ac:dyDescent="0.2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>SUM(G6:G12)</f>
        <v>13.469999999999999</v>
      </c>
      <c r="H13" s="19">
        <f t="shared" ref="H13:I13" si="0">SUM(H6:H12)</f>
        <v>21.87</v>
      </c>
      <c r="I13" s="19">
        <f t="shared" si="0"/>
        <v>84.21</v>
      </c>
      <c r="J13" s="19">
        <f>SUM(J6:J12)</f>
        <v>428.97999999999996</v>
      </c>
      <c r="K13" s="25"/>
      <c r="L13" s="19">
        <f t="shared" ref="L13" si="1">SUM(L6:L12)</f>
        <v>0</v>
      </c>
    </row>
    <row r="14" spans="1:19" ht="5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70</v>
      </c>
      <c r="G14" s="43">
        <v>0.26</v>
      </c>
      <c r="H14" s="43" t="s">
        <v>44</v>
      </c>
      <c r="I14" s="60">
        <v>2.5299999999999998</v>
      </c>
      <c r="J14" s="43">
        <v>13</v>
      </c>
      <c r="K14" s="44" t="s">
        <v>59</v>
      </c>
      <c r="L14" s="43"/>
    </row>
    <row r="15" spans="1:19" ht="15" customHeight="1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 t="s">
        <v>173</v>
      </c>
      <c r="H15" s="43" t="s">
        <v>174</v>
      </c>
      <c r="I15" s="43">
        <v>18.71</v>
      </c>
      <c r="J15" s="43" t="s">
        <v>175</v>
      </c>
      <c r="K15" s="43" t="s">
        <v>60</v>
      </c>
      <c r="L15" s="43"/>
    </row>
    <row r="16" spans="1:19" ht="15" x14ac:dyDescent="0.25">
      <c r="A16" s="23"/>
      <c r="B16" s="15"/>
      <c r="C16" s="11"/>
      <c r="D16" s="7" t="s">
        <v>28</v>
      </c>
      <c r="E16" s="42" t="s">
        <v>52</v>
      </c>
      <c r="F16" s="43"/>
      <c r="G16" s="43"/>
      <c r="H16" s="43"/>
      <c r="I16" s="43"/>
      <c r="J16" s="43"/>
      <c r="K16" s="44"/>
      <c r="L16" s="43"/>
    </row>
    <row r="17" spans="1:12" ht="51" x14ac:dyDescent="0.25">
      <c r="A17" s="23"/>
      <c r="B17" s="15"/>
      <c r="C17" s="11"/>
      <c r="D17" s="7" t="s">
        <v>29</v>
      </c>
      <c r="E17" s="42" t="s">
        <v>53</v>
      </c>
      <c r="F17" s="43" t="s">
        <v>54</v>
      </c>
      <c r="G17" s="43">
        <v>18</v>
      </c>
      <c r="H17" s="43">
        <v>25.1</v>
      </c>
      <c r="I17" s="43">
        <v>24.36</v>
      </c>
      <c r="J17" s="43">
        <v>360.6</v>
      </c>
      <c r="K17" s="44" t="s">
        <v>61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0.8</v>
      </c>
      <c r="H18" s="43">
        <v>0</v>
      </c>
      <c r="I18" s="43">
        <v>28.6</v>
      </c>
      <c r="J18" s="43">
        <v>102</v>
      </c>
      <c r="K18" s="43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57</v>
      </c>
      <c r="F19" s="43">
        <v>80</v>
      </c>
      <c r="G19" s="43">
        <v>5.1100000000000003</v>
      </c>
      <c r="H19" s="43">
        <v>0.8</v>
      </c>
      <c r="I19" s="43">
        <v>36.270000000000003</v>
      </c>
      <c r="J19" s="43">
        <v>156</v>
      </c>
      <c r="K19" s="43" t="s">
        <v>49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50</v>
      </c>
      <c r="G20" s="60">
        <v>2.5</v>
      </c>
      <c r="H20" s="43">
        <v>0.5</v>
      </c>
      <c r="I20" s="60">
        <v>21.2</v>
      </c>
      <c r="J20" s="43">
        <v>102</v>
      </c>
      <c r="K20" s="43" t="s">
        <v>49</v>
      </c>
      <c r="L20" s="43"/>
    </row>
    <row r="21" spans="1:12" ht="15" x14ac:dyDescent="0.25">
      <c r="A21" s="23"/>
      <c r="B21" s="15"/>
      <c r="C21" s="11"/>
      <c r="D21" s="6"/>
    </row>
    <row r="22" spans="1:12" ht="15" x14ac:dyDescent="0.25">
      <c r="A22" s="23"/>
      <c r="B22" s="15"/>
      <c r="C22" s="11"/>
      <c r="D22" s="6"/>
      <c r="E22" s="42"/>
      <c r="F22" s="43"/>
      <c r="G22" s="51"/>
      <c r="H22" s="51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>SUM(G14:G22)</f>
        <v>26.67</v>
      </c>
      <c r="H23" s="19">
        <f>SUM(H14:H22)</f>
        <v>26.400000000000002</v>
      </c>
      <c r="I23" s="19">
        <f t="shared" ref="I23:J23" si="2">SUM(I14:I22)</f>
        <v>131.66999999999999</v>
      </c>
      <c r="J23" s="19">
        <f t="shared" si="2"/>
        <v>733.6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1085</v>
      </c>
      <c r="G24" s="32">
        <f t="shared" ref="G24:J24" si="4">G13+G23</f>
        <v>40.14</v>
      </c>
      <c r="H24" s="32">
        <f t="shared" si="4"/>
        <v>48.27</v>
      </c>
      <c r="I24" s="32">
        <f t="shared" si="4"/>
        <v>215.88</v>
      </c>
      <c r="J24" s="32">
        <f t="shared" si="4"/>
        <v>1162.58</v>
      </c>
      <c r="K24" s="32"/>
      <c r="L24" s="32">
        <f t="shared" ref="L24" si="5">L13+L23</f>
        <v>0</v>
      </c>
    </row>
    <row r="25" spans="1:12" ht="63.7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 t="s">
        <v>63</v>
      </c>
      <c r="G25" s="61">
        <v>8.0299999999999994</v>
      </c>
      <c r="H25" s="61">
        <v>4.8</v>
      </c>
      <c r="I25" s="40">
        <v>45.3</v>
      </c>
      <c r="J25" s="40">
        <v>208</v>
      </c>
      <c r="K25" s="40" t="s">
        <v>64</v>
      </c>
      <c r="L25" s="40"/>
    </row>
    <row r="26" spans="1:12" ht="15" x14ac:dyDescent="0.25">
      <c r="A26" s="14"/>
      <c r="B26" s="15"/>
      <c r="C26" s="11"/>
      <c r="D26" s="6"/>
      <c r="E26" s="42" t="s">
        <v>42</v>
      </c>
      <c r="F26" s="43">
        <v>10</v>
      </c>
      <c r="G26" s="43">
        <v>0.06</v>
      </c>
      <c r="H26" s="43">
        <v>8.25</v>
      </c>
      <c r="I26" s="43">
        <v>0.09</v>
      </c>
      <c r="J26" s="43">
        <v>74.8</v>
      </c>
      <c r="K26" s="43" t="s">
        <v>49</v>
      </c>
      <c r="L26" s="43"/>
    </row>
    <row r="27" spans="1:12" ht="51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0.2</v>
      </c>
      <c r="H27" s="43">
        <v>0</v>
      </c>
      <c r="I27" s="43">
        <v>15</v>
      </c>
      <c r="J27" s="43">
        <v>66.2</v>
      </c>
      <c r="K27" s="43" t="s">
        <v>66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2.3199999999999998</v>
      </c>
      <c r="H28" s="43">
        <v>0.52</v>
      </c>
      <c r="I28" s="43">
        <v>17.239999999999998</v>
      </c>
      <c r="J28" s="43">
        <v>80.8</v>
      </c>
      <c r="K28" s="43" t="s">
        <v>49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67</v>
      </c>
      <c r="F29" s="43">
        <v>185</v>
      </c>
      <c r="G29" s="43">
        <v>1.4</v>
      </c>
      <c r="H29" s="43">
        <v>0</v>
      </c>
      <c r="I29" s="43">
        <v>9.3000000000000007</v>
      </c>
      <c r="J29" s="43">
        <v>74</v>
      </c>
      <c r="K29" s="43" t="s">
        <v>49</v>
      </c>
      <c r="L29" s="43"/>
    </row>
    <row r="30" spans="1:12" ht="15" x14ac:dyDescent="0.25">
      <c r="A30" s="14"/>
      <c r="B30" s="15"/>
      <c r="C30" s="11"/>
      <c r="D30" s="6"/>
      <c r="E30" s="42" t="s">
        <v>57</v>
      </c>
      <c r="F30" s="43">
        <v>30</v>
      </c>
      <c r="G30" s="43">
        <v>1.37</v>
      </c>
      <c r="H30" s="43">
        <v>0.3</v>
      </c>
      <c r="I30" s="43">
        <v>12.09</v>
      </c>
      <c r="J30" s="43">
        <v>71</v>
      </c>
      <c r="K30" s="43" t="s">
        <v>49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F26+F27+F28+F29+F30+150+40</f>
        <v>655</v>
      </c>
      <c r="G32" s="19">
        <f>G25+G26+G27+G28+G29+G30</f>
        <v>13.379999999999999</v>
      </c>
      <c r="H32" s="19">
        <f>H25+H26+H28+H30</f>
        <v>13.870000000000001</v>
      </c>
      <c r="I32" s="19">
        <f>I25+I26+I27+I28+I29+I30</f>
        <v>99.02</v>
      </c>
      <c r="J32" s="19">
        <f>J25+J26+J27+J28+J29+J30</f>
        <v>574.79999999999995</v>
      </c>
      <c r="K32" s="25"/>
      <c r="L32" s="19">
        <f t="shared" ref="L32" si="6">SUM(L25:L31)</f>
        <v>0</v>
      </c>
    </row>
    <row r="33" spans="1:12" ht="51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70</v>
      </c>
      <c r="G33" s="60">
        <v>0.6</v>
      </c>
      <c r="H33" s="60">
        <v>0</v>
      </c>
      <c r="I33" s="60">
        <v>2.4</v>
      </c>
      <c r="J33" s="60">
        <v>12.1</v>
      </c>
      <c r="K33" s="43" t="s">
        <v>69</v>
      </c>
      <c r="L33" s="43"/>
    </row>
    <row r="34" spans="1:12" ht="51" x14ac:dyDescent="0.25">
      <c r="A34" s="14"/>
      <c r="B34" s="15"/>
      <c r="C34" s="11"/>
      <c r="D34" s="7" t="s">
        <v>27</v>
      </c>
      <c r="E34" s="42" t="s">
        <v>70</v>
      </c>
      <c r="F34" s="43">
        <v>200</v>
      </c>
      <c r="G34" s="60">
        <v>2.4</v>
      </c>
      <c r="H34" s="60">
        <v>8</v>
      </c>
      <c r="I34" s="60">
        <v>12.8</v>
      </c>
      <c r="J34" s="60">
        <v>124</v>
      </c>
      <c r="K34" s="43" t="s">
        <v>71</v>
      </c>
      <c r="L34" s="43"/>
    </row>
    <row r="35" spans="1:12" ht="42" customHeight="1" x14ac:dyDescent="0.25">
      <c r="A35" s="14"/>
      <c r="B35" s="15"/>
      <c r="C35" s="11"/>
      <c r="D35" s="7" t="s">
        <v>28</v>
      </c>
      <c r="E35" s="65" t="s">
        <v>176</v>
      </c>
      <c r="F35" s="43">
        <v>90</v>
      </c>
      <c r="G35" s="60">
        <v>8.1999999999999993</v>
      </c>
      <c r="H35" s="60">
        <v>8.4</v>
      </c>
      <c r="I35" s="60">
        <v>12.2</v>
      </c>
      <c r="J35" s="60">
        <v>110</v>
      </c>
      <c r="K35" s="43" t="s">
        <v>72</v>
      </c>
      <c r="L35" s="43"/>
    </row>
    <row r="36" spans="1:12" ht="51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4.33</v>
      </c>
      <c r="H36" s="43">
        <v>8.1999999999999993</v>
      </c>
      <c r="I36" s="43">
        <v>21.37</v>
      </c>
      <c r="J36" s="43">
        <v>118.82</v>
      </c>
      <c r="K36" s="43" t="s">
        <v>74</v>
      </c>
      <c r="L36" s="43"/>
    </row>
    <row r="37" spans="1:12" ht="63.7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0.2</v>
      </c>
      <c r="H37" s="43">
        <v>0</v>
      </c>
      <c r="I37" s="43">
        <v>25.8</v>
      </c>
      <c r="J37" s="43">
        <v>106</v>
      </c>
      <c r="K37" s="43" t="s">
        <v>76</v>
      </c>
      <c r="L37" s="43"/>
    </row>
    <row r="38" spans="1:12" ht="15" customHeight="1" x14ac:dyDescent="0.25">
      <c r="A38" s="14"/>
      <c r="B38" s="15"/>
      <c r="C38" s="11"/>
      <c r="D38" s="7" t="s">
        <v>31</v>
      </c>
      <c r="E38" s="42" t="s">
        <v>57</v>
      </c>
      <c r="F38" s="43">
        <v>80</v>
      </c>
      <c r="G38" s="43">
        <v>4.74</v>
      </c>
      <c r="H38" s="43">
        <v>0.6</v>
      </c>
      <c r="I38" s="43">
        <v>24.18</v>
      </c>
      <c r="J38" s="43">
        <v>122.66</v>
      </c>
      <c r="K38" s="43" t="s">
        <v>49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70</v>
      </c>
      <c r="G39" s="43">
        <v>3.62</v>
      </c>
      <c r="H39" s="43">
        <v>0.84</v>
      </c>
      <c r="I39" s="43">
        <v>23.38</v>
      </c>
      <c r="J39" s="43">
        <v>82.64</v>
      </c>
      <c r="K39" s="43" t="s">
        <v>49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3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3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7">SUM(G33:G41)</f>
        <v>24.09</v>
      </c>
      <c r="H42" s="19">
        <f t="shared" ref="H42" si="8">SUM(H33:H41)</f>
        <v>26.04</v>
      </c>
      <c r="I42" s="19">
        <f t="shared" ref="I42" si="9">SUM(I33:I41)</f>
        <v>122.13</v>
      </c>
      <c r="J42" s="19">
        <f t="shared" ref="J42:L42" si="10">SUM(J33:J41)</f>
        <v>676.21999999999991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1515</v>
      </c>
      <c r="G43" s="32">
        <f t="shared" ref="G43" si="11">G32+G42</f>
        <v>37.47</v>
      </c>
      <c r="H43" s="32">
        <f t="shared" ref="H43" si="12">H32+H42</f>
        <v>39.909999999999997</v>
      </c>
      <c r="I43" s="32">
        <f t="shared" ref="I43" si="13">I32+I42</f>
        <v>221.14999999999998</v>
      </c>
      <c r="J43" s="32">
        <f t="shared" ref="J43:L43" si="14">J32+J42</f>
        <v>1251.02</v>
      </c>
      <c r="K43" s="32"/>
      <c r="L43" s="32">
        <f t="shared" si="14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61">
        <v>200</v>
      </c>
      <c r="G44" s="61">
        <v>3.45</v>
      </c>
      <c r="H44" s="61">
        <v>0.48</v>
      </c>
      <c r="I44" s="61">
        <v>3.3</v>
      </c>
      <c r="J44" s="61">
        <v>176.33</v>
      </c>
      <c r="K44" s="40" t="s">
        <v>79</v>
      </c>
      <c r="L44" s="40"/>
    </row>
    <row r="45" spans="1:12" ht="15" x14ac:dyDescent="0.25">
      <c r="A45" s="23"/>
      <c r="B45" s="15"/>
      <c r="C45" s="11"/>
      <c r="D45" s="6"/>
      <c r="E45" s="42" t="s">
        <v>42</v>
      </c>
      <c r="F45" s="60">
        <v>10</v>
      </c>
      <c r="G45" s="60">
        <v>0.06</v>
      </c>
      <c r="H45" s="60">
        <v>8.25</v>
      </c>
      <c r="I45" s="60">
        <v>0.09</v>
      </c>
      <c r="J45" s="60">
        <v>74.8</v>
      </c>
      <c r="K45" s="43" t="s">
        <v>49</v>
      </c>
      <c r="L45" s="43"/>
    </row>
    <row r="46" spans="1:12" ht="63.75" x14ac:dyDescent="0.25">
      <c r="A46" s="23"/>
      <c r="B46" s="15"/>
      <c r="C46" s="11"/>
      <c r="D46" s="7" t="s">
        <v>22</v>
      </c>
      <c r="E46" s="42" t="s">
        <v>80</v>
      </c>
      <c r="F46" s="60">
        <v>200</v>
      </c>
      <c r="G46" s="60">
        <v>0.13</v>
      </c>
      <c r="H46" s="60">
        <v>2.67</v>
      </c>
      <c r="I46" s="60">
        <v>29.2</v>
      </c>
      <c r="J46" s="60">
        <v>97</v>
      </c>
      <c r="K46" s="43" t="s">
        <v>81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60">
        <v>40</v>
      </c>
      <c r="G47" s="60">
        <v>2.3199999999999998</v>
      </c>
      <c r="H47" s="60">
        <v>0.52</v>
      </c>
      <c r="I47" s="60">
        <v>17.239999999999998</v>
      </c>
      <c r="J47" s="60">
        <v>80.8</v>
      </c>
      <c r="K47" s="43" t="s">
        <v>49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60"/>
      <c r="G48" s="60"/>
      <c r="H48" s="60"/>
      <c r="I48" s="60"/>
      <c r="J48" s="60"/>
      <c r="K48" s="43"/>
      <c r="L48" s="43"/>
    </row>
    <row r="49" spans="1:12" ht="15" x14ac:dyDescent="0.25">
      <c r="A49" s="23"/>
      <c r="B49" s="15"/>
      <c r="C49" s="11"/>
      <c r="D49" s="6"/>
      <c r="E49" s="42" t="s">
        <v>77</v>
      </c>
      <c r="F49" s="60">
        <v>15</v>
      </c>
      <c r="G49" s="60">
        <v>4</v>
      </c>
      <c r="H49" s="60">
        <v>2.1</v>
      </c>
      <c r="I49" s="60" t="s">
        <v>44</v>
      </c>
      <c r="J49" s="60">
        <v>44.15</v>
      </c>
      <c r="K49" s="43" t="s">
        <v>49</v>
      </c>
      <c r="L49" s="43"/>
    </row>
    <row r="50" spans="1:12" ht="15" x14ac:dyDescent="0.25">
      <c r="A50" s="23"/>
      <c r="B50" s="15"/>
      <c r="C50" s="11"/>
      <c r="D50" s="6"/>
      <c r="E50" s="42"/>
      <c r="F50" s="60"/>
      <c r="G50" s="60"/>
      <c r="H50" s="60"/>
      <c r="I50" s="60"/>
      <c r="J50" s="60"/>
      <c r="K50" s="62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F44+F45+F46+F47+F49</f>
        <v>465</v>
      </c>
      <c r="G51" s="19">
        <f t="shared" ref="G51:J51" si="15">G44+G45+G46+G47+G49</f>
        <v>9.9600000000000009</v>
      </c>
      <c r="H51" s="19">
        <f t="shared" si="15"/>
        <v>14.02</v>
      </c>
      <c r="I51" s="19">
        <f>I44+I45+I46+I47</f>
        <v>49.83</v>
      </c>
      <c r="J51" s="19">
        <f t="shared" si="15"/>
        <v>473.08</v>
      </c>
      <c r="K51" s="25"/>
      <c r="L51" s="19">
        <f t="shared" ref="L51" si="16">SUM(L44:L50)</f>
        <v>0</v>
      </c>
    </row>
    <row r="52" spans="1:12" ht="51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50</v>
      </c>
      <c r="G52" s="60">
        <v>0.61</v>
      </c>
      <c r="H52" s="60">
        <v>0</v>
      </c>
      <c r="I52" s="60">
        <v>2.4</v>
      </c>
      <c r="J52" s="60">
        <v>12.1</v>
      </c>
      <c r="K52" s="43" t="s">
        <v>83</v>
      </c>
      <c r="L52" s="43"/>
    </row>
    <row r="53" spans="1:12" ht="51" x14ac:dyDescent="0.25">
      <c r="A53" s="23"/>
      <c r="B53" s="15"/>
      <c r="C53" s="11"/>
      <c r="D53" s="7" t="s">
        <v>27</v>
      </c>
      <c r="E53" s="65" t="s">
        <v>177</v>
      </c>
      <c r="F53" s="43">
        <v>250</v>
      </c>
      <c r="G53" s="60">
        <v>3.01</v>
      </c>
      <c r="H53" s="60">
        <v>4.8</v>
      </c>
      <c r="I53" s="60">
        <v>6.7</v>
      </c>
      <c r="J53" s="60">
        <v>114</v>
      </c>
      <c r="K53" s="43" t="s">
        <v>84</v>
      </c>
      <c r="L53" s="43"/>
    </row>
    <row r="54" spans="1:12" ht="63.75" x14ac:dyDescent="0.25">
      <c r="A54" s="23"/>
      <c r="B54" s="15"/>
      <c r="C54" s="11"/>
      <c r="D54" s="7" t="s">
        <v>28</v>
      </c>
      <c r="E54" s="42" t="s">
        <v>178</v>
      </c>
      <c r="F54" s="43" t="s">
        <v>85</v>
      </c>
      <c r="G54" s="60">
        <v>2.1</v>
      </c>
      <c r="H54" s="60">
        <v>6.1</v>
      </c>
      <c r="I54" s="60">
        <v>13.49</v>
      </c>
      <c r="J54" s="60" t="s">
        <v>86</v>
      </c>
      <c r="K54" s="43" t="s">
        <v>87</v>
      </c>
      <c r="L54" s="43"/>
    </row>
    <row r="55" spans="1:12" ht="51" x14ac:dyDescent="0.25">
      <c r="A55" s="23"/>
      <c r="B55" s="15"/>
      <c r="C55" s="11"/>
      <c r="D55" s="7" t="s">
        <v>29</v>
      </c>
      <c r="E55" s="42" t="s">
        <v>88</v>
      </c>
      <c r="F55" s="43">
        <v>150</v>
      </c>
      <c r="G55" s="60">
        <v>0.4</v>
      </c>
      <c r="H55" s="60">
        <v>0.2</v>
      </c>
      <c r="I55" s="60">
        <v>3.6</v>
      </c>
      <c r="J55" s="60">
        <v>156</v>
      </c>
      <c r="K55" s="43" t="s">
        <v>89</v>
      </c>
      <c r="L55" s="43"/>
    </row>
    <row r="56" spans="1:12" ht="51" x14ac:dyDescent="0.25">
      <c r="A56" s="23"/>
      <c r="B56" s="15"/>
      <c r="C56" s="11"/>
      <c r="D56" s="7" t="s">
        <v>30</v>
      </c>
      <c r="E56" s="42" t="s">
        <v>90</v>
      </c>
      <c r="F56" s="43">
        <v>200</v>
      </c>
      <c r="G56" s="60">
        <v>1.4</v>
      </c>
      <c r="H56" s="60">
        <v>1.9</v>
      </c>
      <c r="I56" s="60">
        <v>3.4</v>
      </c>
      <c r="J56" s="60">
        <v>108.11</v>
      </c>
      <c r="K56" s="43" t="s">
        <v>91</v>
      </c>
      <c r="L56" s="43"/>
    </row>
    <row r="57" spans="1:12" ht="51" x14ac:dyDescent="0.25">
      <c r="A57" s="23"/>
      <c r="B57" s="15"/>
      <c r="C57" s="11"/>
      <c r="D57" s="7" t="s">
        <v>31</v>
      </c>
      <c r="E57" s="42" t="s">
        <v>57</v>
      </c>
      <c r="F57" s="43">
        <v>80</v>
      </c>
      <c r="G57" s="60">
        <v>0.8</v>
      </c>
      <c r="H57" s="60">
        <v>0</v>
      </c>
      <c r="I57" s="60">
        <v>13.6</v>
      </c>
      <c r="J57" s="60">
        <v>133</v>
      </c>
      <c r="K57" s="43" t="s">
        <v>92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70</v>
      </c>
      <c r="G58" s="60">
        <v>6.11</v>
      </c>
      <c r="H58" s="60">
        <v>1.2</v>
      </c>
      <c r="I58" s="60">
        <v>43.3</v>
      </c>
      <c r="J58" s="60">
        <v>121</v>
      </c>
      <c r="K58" s="43" t="s">
        <v>49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F52+F53+90+50+F55+F56+F57+F58</f>
        <v>940</v>
      </c>
      <c r="G61" s="19">
        <f>SUM(G52:G60)</f>
        <v>14.43</v>
      </c>
      <c r="H61" s="19">
        <f t="shared" ref="H61" si="17">SUM(H52:H60)</f>
        <v>14.199999999999998</v>
      </c>
      <c r="I61" s="19">
        <f t="shared" ref="I61" si="18">SUM(I52:I60)</f>
        <v>86.49</v>
      </c>
      <c r="J61" s="19">
        <f t="shared" ref="J61:L61" si="19">SUM(J52:J60)</f>
        <v>644.21</v>
      </c>
      <c r="K61" s="25"/>
      <c r="L61" s="19">
        <f t="shared" si="1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63"/>
      <c r="F62" s="64">
        <f>F51+F61</f>
        <v>1405</v>
      </c>
      <c r="G62" s="64">
        <f t="shared" ref="G62" si="20">G51+G61</f>
        <v>24.39</v>
      </c>
      <c r="H62" s="64">
        <f t="shared" ref="H62" si="21">H51+H61</f>
        <v>28.22</v>
      </c>
      <c r="I62" s="64">
        <f t="shared" ref="I62" si="22">I51+I61</f>
        <v>136.32</v>
      </c>
      <c r="J62" s="64">
        <f t="shared" ref="J62:L62" si="23">J51+J61</f>
        <v>1117.29</v>
      </c>
      <c r="K62" s="64"/>
      <c r="L62" s="64">
        <f t="shared" si="23"/>
        <v>0</v>
      </c>
    </row>
    <row r="63" spans="1:12" ht="51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179</v>
      </c>
      <c r="F63" s="60">
        <v>180</v>
      </c>
      <c r="G63" s="60">
        <v>8.5</v>
      </c>
      <c r="H63" s="60">
        <v>10.6</v>
      </c>
      <c r="I63" s="60">
        <v>38.299999999999997</v>
      </c>
      <c r="J63" s="60">
        <v>200.6</v>
      </c>
      <c r="K63" s="43" t="s">
        <v>95</v>
      </c>
      <c r="L63" s="43"/>
    </row>
    <row r="64" spans="1:12" ht="15" x14ac:dyDescent="0.25">
      <c r="A64" s="23"/>
      <c r="B64" s="15"/>
      <c r="C64" s="11"/>
      <c r="D64" s="6"/>
      <c r="E64" s="42" t="s">
        <v>42</v>
      </c>
      <c r="F64" s="60">
        <v>10</v>
      </c>
      <c r="G64" s="60">
        <v>0.06</v>
      </c>
      <c r="H64" s="60">
        <v>8.25</v>
      </c>
      <c r="I64" s="60">
        <v>0.09</v>
      </c>
      <c r="J64" s="60">
        <v>74.8</v>
      </c>
      <c r="K64" s="43" t="s">
        <v>49</v>
      </c>
      <c r="L64" s="43"/>
    </row>
    <row r="65" spans="1:12" ht="51" x14ac:dyDescent="0.25">
      <c r="A65" s="23"/>
      <c r="B65" s="15"/>
      <c r="C65" s="11"/>
      <c r="D65" s="7" t="s">
        <v>22</v>
      </c>
      <c r="E65" s="42" t="s">
        <v>94</v>
      </c>
      <c r="F65" s="60">
        <v>200</v>
      </c>
      <c r="G65" s="60">
        <v>2.7</v>
      </c>
      <c r="H65" s="60">
        <v>0.7</v>
      </c>
      <c r="I65" s="60">
        <v>25</v>
      </c>
      <c r="J65" s="60">
        <v>66.400000000000006</v>
      </c>
      <c r="K65" s="43" t="s">
        <v>48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60">
        <v>40</v>
      </c>
      <c r="G66" s="60">
        <v>2.3199999999999998</v>
      </c>
      <c r="H66" s="60">
        <v>0.52</v>
      </c>
      <c r="I66" s="60">
        <v>17.239999999999998</v>
      </c>
      <c r="J66" s="60">
        <v>80.8</v>
      </c>
      <c r="K66" s="43" t="s">
        <v>49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60">
        <v>185</v>
      </c>
      <c r="G67" s="60">
        <v>1.75</v>
      </c>
      <c r="H67" s="60">
        <v>0</v>
      </c>
      <c r="I67" s="60">
        <v>15.7</v>
      </c>
      <c r="J67" s="60">
        <v>39.33</v>
      </c>
      <c r="K67" s="43" t="s">
        <v>49</v>
      </c>
      <c r="L67" s="43"/>
    </row>
    <row r="68" spans="1:12" ht="15" x14ac:dyDescent="0.25">
      <c r="A68" s="23"/>
      <c r="B68" s="15"/>
      <c r="C68" s="11"/>
      <c r="D68" s="6"/>
      <c r="E68" s="42"/>
      <c r="F68" s="60"/>
      <c r="G68" s="60"/>
      <c r="H68" s="60"/>
      <c r="I68" s="60"/>
      <c r="J68" s="60"/>
      <c r="K68" s="43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3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24">SUM(G63:G69)</f>
        <v>15.330000000000002</v>
      </c>
      <c r="H70" s="19">
        <f t="shared" ref="H70" si="25">SUM(H63:H69)</f>
        <v>20.07</v>
      </c>
      <c r="I70" s="19">
        <f>SUM(I63:I69)</f>
        <v>96.33</v>
      </c>
      <c r="J70" s="19">
        <f>SUM(J63:J69)</f>
        <v>461.92999999999995</v>
      </c>
      <c r="K70" s="25"/>
      <c r="L70" s="19">
        <f t="shared" ref="L70" si="26">SUM(L63:L69)</f>
        <v>0</v>
      </c>
    </row>
    <row r="71" spans="1:12" ht="51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180</v>
      </c>
      <c r="F71" s="60">
        <v>80</v>
      </c>
      <c r="G71" s="60">
        <v>0.26</v>
      </c>
      <c r="H71" s="60">
        <v>0</v>
      </c>
      <c r="I71" s="60">
        <v>2.5</v>
      </c>
      <c r="J71" s="60">
        <v>11.1</v>
      </c>
      <c r="K71" s="44" t="s">
        <v>69</v>
      </c>
      <c r="L71" s="43"/>
    </row>
    <row r="72" spans="1:12" ht="51" x14ac:dyDescent="0.25">
      <c r="A72" s="23"/>
      <c r="B72" s="15"/>
      <c r="C72" s="11"/>
      <c r="D72" s="7" t="s">
        <v>27</v>
      </c>
      <c r="E72" s="42" t="s">
        <v>96</v>
      </c>
      <c r="F72" s="60">
        <v>250</v>
      </c>
      <c r="G72" s="60">
        <v>2.4</v>
      </c>
      <c r="H72" s="60">
        <v>7.8</v>
      </c>
      <c r="I72" s="60">
        <v>8.3000000000000007</v>
      </c>
      <c r="J72" s="60">
        <v>155.4</v>
      </c>
      <c r="K72" s="44" t="s">
        <v>100</v>
      </c>
      <c r="L72" s="43"/>
    </row>
    <row r="73" spans="1:12" ht="51" x14ac:dyDescent="0.25">
      <c r="A73" s="23"/>
      <c r="B73" s="15"/>
      <c r="C73" s="11"/>
      <c r="D73" s="7" t="s">
        <v>28</v>
      </c>
      <c r="E73" s="42" t="s">
        <v>97</v>
      </c>
      <c r="F73" s="60" t="s">
        <v>98</v>
      </c>
      <c r="G73" s="60">
        <v>15.8</v>
      </c>
      <c r="H73" s="60">
        <v>14.6</v>
      </c>
      <c r="I73" s="60">
        <v>20.8</v>
      </c>
      <c r="J73" s="60">
        <v>381.86</v>
      </c>
      <c r="K73" s="44" t="s">
        <v>101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60"/>
      <c r="G74" s="60"/>
      <c r="H74" s="60"/>
      <c r="I74" s="60"/>
      <c r="J74" s="60"/>
      <c r="K74" s="44"/>
      <c r="L74" s="43"/>
    </row>
    <row r="75" spans="1:12" ht="63.75" x14ac:dyDescent="0.25">
      <c r="A75" s="23"/>
      <c r="B75" s="15"/>
      <c r="C75" s="11"/>
      <c r="D75" s="7" t="s">
        <v>30</v>
      </c>
      <c r="E75" s="42" t="s">
        <v>99</v>
      </c>
      <c r="F75" s="60">
        <v>200</v>
      </c>
      <c r="G75" s="60">
        <v>0.8</v>
      </c>
      <c r="H75" s="60">
        <v>0</v>
      </c>
      <c r="I75" s="60">
        <v>28.6</v>
      </c>
      <c r="J75" s="60">
        <v>102</v>
      </c>
      <c r="K75" s="44" t="s">
        <v>102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60">
        <v>80</v>
      </c>
      <c r="G76" s="60">
        <v>4.7</v>
      </c>
      <c r="H76" s="60">
        <v>0.6</v>
      </c>
      <c r="I76" s="60">
        <v>24.18</v>
      </c>
      <c r="J76" s="60">
        <v>152</v>
      </c>
      <c r="K76" s="44" t="s">
        <v>49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60">
        <v>70</v>
      </c>
      <c r="G77" s="60">
        <v>3.62</v>
      </c>
      <c r="H77" s="60">
        <v>0.84</v>
      </c>
      <c r="I77" s="60">
        <v>23.38</v>
      </c>
      <c r="J77" s="60">
        <v>121.64</v>
      </c>
      <c r="K77" s="44" t="s">
        <v>49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F71+F72+120+200+F75+F76+F77</f>
        <v>1000</v>
      </c>
      <c r="G80" s="19">
        <f t="shared" ref="G80" si="27">SUM(G71:G79)</f>
        <v>27.580000000000002</v>
      </c>
      <c r="H80" s="19">
        <f t="shared" ref="H80" si="28">SUM(H71:H79)</f>
        <v>23.84</v>
      </c>
      <c r="I80" s="19">
        <f t="shared" ref="I80" si="29">SUM(I71:I79)</f>
        <v>107.75999999999999</v>
      </c>
      <c r="J80" s="19">
        <f t="shared" ref="J80:L80" si="30">SUM(J71:J79)</f>
        <v>924</v>
      </c>
      <c r="K80" s="25"/>
      <c r="L80" s="19">
        <f t="shared" si="30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1615</v>
      </c>
      <c r="G81" s="32">
        <f t="shared" ref="G81" si="31">G70+G80</f>
        <v>42.910000000000004</v>
      </c>
      <c r="H81" s="32">
        <f t="shared" ref="H81" si="32">H70+H80</f>
        <v>43.91</v>
      </c>
      <c r="I81" s="32">
        <f t="shared" ref="I81" si="33">I70+I80</f>
        <v>204.08999999999997</v>
      </c>
      <c r="J81" s="32">
        <f t="shared" ref="J81:L81" si="34">J70+J80</f>
        <v>1385.9299999999998</v>
      </c>
      <c r="K81" s="32"/>
      <c r="L81" s="32">
        <f t="shared" si="34"/>
        <v>0</v>
      </c>
    </row>
    <row r="82" spans="1:12" ht="51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104</v>
      </c>
      <c r="F82" s="43">
        <v>200</v>
      </c>
      <c r="G82" s="43">
        <v>8.0399999999999991</v>
      </c>
      <c r="H82" s="43">
        <v>8.6</v>
      </c>
      <c r="I82" s="43">
        <v>3</v>
      </c>
      <c r="J82" s="43">
        <v>173.4</v>
      </c>
      <c r="K82" s="44" t="s">
        <v>105</v>
      </c>
      <c r="L82" s="40"/>
    </row>
    <row r="83" spans="1:12" ht="15" x14ac:dyDescent="0.25">
      <c r="A83" s="23"/>
      <c r="B83" s="15"/>
      <c r="C83" s="11"/>
      <c r="D83" s="6"/>
      <c r="E83" s="42" t="s">
        <v>42</v>
      </c>
      <c r="F83" s="43">
        <v>10</v>
      </c>
      <c r="G83" s="43">
        <v>0.06</v>
      </c>
      <c r="H83" s="43">
        <v>8.25</v>
      </c>
      <c r="I83" s="43">
        <v>0.09</v>
      </c>
      <c r="J83" s="43">
        <v>74.8</v>
      </c>
      <c r="K83" s="44" t="s">
        <v>49</v>
      </c>
      <c r="L83" s="43"/>
    </row>
    <row r="84" spans="1:12" ht="51.75" thickBot="1" x14ac:dyDescent="0.3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3.78</v>
      </c>
      <c r="H84" s="43">
        <v>0.67</v>
      </c>
      <c r="I84" s="43">
        <v>26</v>
      </c>
      <c r="J84" s="43">
        <v>66</v>
      </c>
      <c r="K84" s="44" t="s">
        <v>66</v>
      </c>
      <c r="L84" s="43"/>
    </row>
    <row r="85" spans="1:12" ht="15" x14ac:dyDescent="0.25">
      <c r="A85" s="23"/>
      <c r="B85" s="15"/>
      <c r="C85" s="11"/>
      <c r="D85" s="7" t="s">
        <v>23</v>
      </c>
      <c r="E85" s="39" t="s">
        <v>41</v>
      </c>
      <c r="F85" s="40">
        <v>40</v>
      </c>
      <c r="G85" s="40">
        <v>2.3199999999999998</v>
      </c>
      <c r="H85" s="40">
        <v>0.52</v>
      </c>
      <c r="I85" s="40">
        <v>17.239999999999998</v>
      </c>
      <c r="J85" s="40">
        <v>80.8</v>
      </c>
      <c r="K85" s="41" t="s">
        <v>49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67</v>
      </c>
      <c r="F86" s="43">
        <v>185</v>
      </c>
      <c r="G86" s="43">
        <v>0.4</v>
      </c>
      <c r="H86" s="43">
        <v>0</v>
      </c>
      <c r="I86" s="43">
        <v>6.6</v>
      </c>
      <c r="J86" s="43">
        <v>52.48</v>
      </c>
      <c r="K86" s="44" t="s">
        <v>49</v>
      </c>
      <c r="L86" s="43"/>
    </row>
    <row r="87" spans="1:12" ht="15" x14ac:dyDescent="0.25">
      <c r="A87" s="23"/>
      <c r="B87" s="15"/>
      <c r="C87" s="11"/>
      <c r="D87" s="6"/>
      <c r="E87" s="42" t="s">
        <v>57</v>
      </c>
      <c r="F87" s="43">
        <v>30</v>
      </c>
      <c r="G87" s="43">
        <v>1.37</v>
      </c>
      <c r="H87" s="43">
        <v>0.3</v>
      </c>
      <c r="I87" s="43">
        <v>12.09</v>
      </c>
      <c r="J87" s="43">
        <v>55.7</v>
      </c>
      <c r="K87" s="44" t="s">
        <v>49</v>
      </c>
      <c r="L87" s="43"/>
    </row>
    <row r="88" spans="1:12" ht="15" x14ac:dyDescent="0.25">
      <c r="A88" s="23"/>
      <c r="B88" s="15"/>
      <c r="C88" s="11"/>
      <c r="D88" s="6"/>
      <c r="E88" s="42" t="s">
        <v>103</v>
      </c>
      <c r="F88" s="43">
        <v>15</v>
      </c>
      <c r="G88" s="43">
        <v>4</v>
      </c>
      <c r="H88" s="43">
        <v>2.1</v>
      </c>
      <c r="I88" s="43">
        <v>0</v>
      </c>
      <c r="J88" s="43">
        <v>44.15</v>
      </c>
      <c r="K88" s="44" t="s">
        <v>49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>SUM(G82:G88)</f>
        <v>19.97</v>
      </c>
      <c r="H89" s="19">
        <f t="shared" ref="H89:J89" si="35">SUM(H82:H88)</f>
        <v>20.440000000000005</v>
      </c>
      <c r="I89" s="19">
        <f t="shared" si="35"/>
        <v>65.02</v>
      </c>
      <c r="J89" s="19">
        <f t="shared" si="35"/>
        <v>547.33000000000004</v>
      </c>
      <c r="K89" s="25"/>
      <c r="L89" s="19">
        <f t="shared" ref="L89" si="36">SUM(L82:L88)</f>
        <v>0</v>
      </c>
    </row>
    <row r="90" spans="1:12" ht="51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106</v>
      </c>
      <c r="F90" s="60">
        <v>70</v>
      </c>
      <c r="G90" s="60">
        <v>0.61</v>
      </c>
      <c r="H90" s="60">
        <v>0</v>
      </c>
      <c r="I90" s="60">
        <v>2.4500000000000002</v>
      </c>
      <c r="J90" s="60">
        <v>12.7</v>
      </c>
      <c r="K90" s="44" t="s">
        <v>69</v>
      </c>
      <c r="L90" s="43"/>
    </row>
    <row r="91" spans="1:12" ht="51" x14ac:dyDescent="0.25">
      <c r="A91" s="23"/>
      <c r="B91" s="15"/>
      <c r="C91" s="11"/>
      <c r="D91" s="7" t="s">
        <v>27</v>
      </c>
      <c r="E91" s="42" t="s">
        <v>107</v>
      </c>
      <c r="F91" s="60">
        <v>200</v>
      </c>
      <c r="G91" s="60">
        <v>2.08</v>
      </c>
      <c r="H91" s="60">
        <v>11.6</v>
      </c>
      <c r="I91" s="60">
        <v>8.1999999999999993</v>
      </c>
      <c r="J91" s="60">
        <v>185.6</v>
      </c>
      <c r="K91" s="44" t="s">
        <v>111</v>
      </c>
      <c r="L91" s="43"/>
    </row>
    <row r="92" spans="1:12" ht="51" x14ac:dyDescent="0.25">
      <c r="A92" s="23"/>
      <c r="B92" s="15"/>
      <c r="C92" s="11"/>
      <c r="D92" s="7" t="s">
        <v>28</v>
      </c>
      <c r="E92" s="42" t="s">
        <v>108</v>
      </c>
      <c r="F92" s="60" t="s">
        <v>109</v>
      </c>
      <c r="G92" s="60">
        <v>6.2</v>
      </c>
      <c r="H92" s="60">
        <v>4.8</v>
      </c>
      <c r="I92" s="60">
        <v>0</v>
      </c>
      <c r="J92" s="60">
        <v>350.87</v>
      </c>
      <c r="K92" s="44" t="s">
        <v>112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60"/>
      <c r="G93" s="60"/>
      <c r="H93" s="60"/>
      <c r="I93" s="60"/>
      <c r="J93" s="60"/>
      <c r="K93" s="44"/>
      <c r="L93" s="43"/>
    </row>
    <row r="94" spans="1:12" ht="63.75" x14ac:dyDescent="0.25">
      <c r="A94" s="23"/>
      <c r="B94" s="15"/>
      <c r="C94" s="11"/>
      <c r="D94" s="7" t="s">
        <v>30</v>
      </c>
      <c r="E94" s="42" t="s">
        <v>110</v>
      </c>
      <c r="F94" s="60">
        <v>200</v>
      </c>
      <c r="G94" s="60">
        <v>0.2</v>
      </c>
      <c r="H94" s="60">
        <v>0</v>
      </c>
      <c r="I94" s="60">
        <v>25.8</v>
      </c>
      <c r="J94" s="60">
        <v>46</v>
      </c>
      <c r="K94" s="44" t="s">
        <v>113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60">
        <v>50</v>
      </c>
      <c r="G95" s="60">
        <v>2.95</v>
      </c>
      <c r="H95" s="60">
        <v>0.5</v>
      </c>
      <c r="I95" s="60">
        <v>20.350000000000001</v>
      </c>
      <c r="J95" s="60">
        <v>87.65</v>
      </c>
      <c r="K95" s="44" t="s">
        <v>49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60">
        <v>70</v>
      </c>
      <c r="G96" s="60">
        <v>2.62</v>
      </c>
      <c r="H96" s="60">
        <v>0.84</v>
      </c>
      <c r="I96" s="60">
        <v>23.38</v>
      </c>
      <c r="J96" s="60">
        <v>80.12</v>
      </c>
      <c r="K96" s="44" t="s">
        <v>49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F90+F91+110+200+F94+F95+F96</f>
        <v>900</v>
      </c>
      <c r="G99" s="19">
        <f>SUM(G90:G98)</f>
        <v>14.66</v>
      </c>
      <c r="H99" s="19">
        <f>SUM(H90:H98)</f>
        <v>17.739999999999998</v>
      </c>
      <c r="I99" s="19">
        <f>SUM(I90:I98)</f>
        <v>80.180000000000007</v>
      </c>
      <c r="J99" s="19">
        <f>SUM(J90:J98)</f>
        <v>762.93999999999994</v>
      </c>
      <c r="K99" s="25"/>
      <c r="L99" s="19">
        <f t="shared" ref="L99" si="37"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1580</v>
      </c>
      <c r="G100" s="32">
        <f t="shared" ref="G100" si="38">G89+G99</f>
        <v>34.629999999999995</v>
      </c>
      <c r="H100" s="32">
        <f t="shared" ref="H100" si="39">H89+H99</f>
        <v>38.180000000000007</v>
      </c>
      <c r="I100" s="32">
        <f t="shared" ref="I100" si="40">I89+I99</f>
        <v>145.19999999999999</v>
      </c>
      <c r="J100" s="32">
        <f t="shared" ref="J100:L100" si="41">J89+J99</f>
        <v>1310.27</v>
      </c>
      <c r="K100" s="32"/>
      <c r="L100" s="32">
        <f t="shared" si="41"/>
        <v>0</v>
      </c>
    </row>
    <row r="101" spans="1:12" ht="51" x14ac:dyDescent="0.25">
      <c r="A101" s="20">
        <v>2</v>
      </c>
      <c r="B101" s="21">
        <v>6</v>
      </c>
      <c r="C101" s="22" t="s">
        <v>20</v>
      </c>
      <c r="D101" s="5" t="s">
        <v>21</v>
      </c>
      <c r="E101" s="42" t="s">
        <v>114</v>
      </c>
      <c r="F101" s="43">
        <v>250</v>
      </c>
      <c r="G101" s="60">
        <v>6.04</v>
      </c>
      <c r="H101" s="60">
        <v>4.2</v>
      </c>
      <c r="I101" s="60">
        <v>15.8</v>
      </c>
      <c r="J101" s="60">
        <v>214</v>
      </c>
      <c r="K101" s="44" t="s">
        <v>116</v>
      </c>
      <c r="L101" s="40"/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10</v>
      </c>
      <c r="G102" s="60">
        <v>0.06</v>
      </c>
      <c r="H102" s="60">
        <v>8.25</v>
      </c>
      <c r="I102" s="60">
        <v>0.09</v>
      </c>
      <c r="J102" s="60">
        <v>74.8</v>
      </c>
      <c r="K102" s="44" t="s">
        <v>49</v>
      </c>
      <c r="L102" s="43"/>
    </row>
    <row r="103" spans="1:12" ht="64.5" thickBot="1" x14ac:dyDescent="0.3">
      <c r="A103" s="23"/>
      <c r="B103" s="15"/>
      <c r="C103" s="11"/>
      <c r="D103" s="7" t="s">
        <v>22</v>
      </c>
      <c r="E103" s="42" t="s">
        <v>115</v>
      </c>
      <c r="F103" s="43">
        <v>200</v>
      </c>
      <c r="G103" s="60">
        <v>3.6</v>
      </c>
      <c r="H103" s="60">
        <v>2.67</v>
      </c>
      <c r="I103" s="60">
        <v>29.2</v>
      </c>
      <c r="J103" s="60">
        <v>125.2</v>
      </c>
      <c r="K103" s="44" t="s">
        <v>118</v>
      </c>
      <c r="L103" s="43"/>
    </row>
    <row r="104" spans="1:12" ht="15" x14ac:dyDescent="0.25">
      <c r="A104" s="23"/>
      <c r="B104" s="15"/>
      <c r="C104" s="11"/>
      <c r="D104" s="7" t="s">
        <v>23</v>
      </c>
      <c r="E104" s="39" t="s">
        <v>41</v>
      </c>
      <c r="F104" s="40">
        <v>40</v>
      </c>
      <c r="G104" s="61">
        <v>2.3199999999999998</v>
      </c>
      <c r="H104" s="61">
        <v>0.52</v>
      </c>
      <c r="I104" s="61">
        <v>17.239999999999998</v>
      </c>
      <c r="J104" s="61">
        <v>80.8</v>
      </c>
      <c r="K104" s="41" t="s">
        <v>49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60"/>
      <c r="H105" s="60"/>
      <c r="I105" s="60"/>
      <c r="J105" s="60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57</v>
      </c>
      <c r="F106" s="43">
        <v>20</v>
      </c>
      <c r="G106" s="60">
        <v>1.18</v>
      </c>
      <c r="H106" s="60">
        <v>0.15</v>
      </c>
      <c r="I106" s="60">
        <v>6.05</v>
      </c>
      <c r="J106" s="60">
        <v>25.99</v>
      </c>
      <c r="K106" s="44" t="s">
        <v>49</v>
      </c>
      <c r="L106" s="43"/>
    </row>
    <row r="107" spans="1:12" ht="15" x14ac:dyDescent="0.25">
      <c r="A107" s="23"/>
      <c r="B107" s="15"/>
      <c r="C107" s="11"/>
      <c r="D107" s="6"/>
      <c r="E107" s="42" t="s">
        <v>77</v>
      </c>
      <c r="F107" s="43">
        <v>15</v>
      </c>
      <c r="G107" s="60">
        <v>2.8</v>
      </c>
      <c r="H107" s="60">
        <v>2</v>
      </c>
      <c r="I107" s="60">
        <v>22.4</v>
      </c>
      <c r="J107" s="60">
        <v>46.51</v>
      </c>
      <c r="K107" s="44" t="s">
        <v>117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42">SUM(G101:G107)</f>
        <v>16</v>
      </c>
      <c r="H108" s="19">
        <f t="shared" si="42"/>
        <v>17.79</v>
      </c>
      <c r="I108" s="19">
        <f t="shared" si="42"/>
        <v>90.78</v>
      </c>
      <c r="J108" s="19">
        <f t="shared" si="42"/>
        <v>567.29999999999995</v>
      </c>
      <c r="K108" s="25"/>
      <c r="L108" s="19">
        <f t="shared" ref="L108" si="43">SUM(L101:L107)</f>
        <v>0</v>
      </c>
    </row>
    <row r="109" spans="1:12" ht="51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119</v>
      </c>
      <c r="F109" s="43">
        <v>70</v>
      </c>
      <c r="G109" s="60">
        <v>0.26</v>
      </c>
      <c r="H109" s="60">
        <v>0</v>
      </c>
      <c r="I109" s="60">
        <v>2.5</v>
      </c>
      <c r="J109" s="60">
        <v>11.1</v>
      </c>
      <c r="K109" s="44" t="s">
        <v>124</v>
      </c>
      <c r="L109" s="43"/>
    </row>
    <row r="110" spans="1:12" ht="51" x14ac:dyDescent="0.25">
      <c r="A110" s="23"/>
      <c r="B110" s="15"/>
      <c r="C110" s="11"/>
      <c r="D110" s="7" t="s">
        <v>27</v>
      </c>
      <c r="E110" s="42" t="s">
        <v>120</v>
      </c>
      <c r="F110" s="43">
        <v>200</v>
      </c>
      <c r="G110" s="60">
        <v>5.08</v>
      </c>
      <c r="H110" s="60">
        <v>9.44</v>
      </c>
      <c r="I110" s="60">
        <v>15.6</v>
      </c>
      <c r="J110" s="60">
        <v>205.83</v>
      </c>
      <c r="K110" s="44" t="s">
        <v>125</v>
      </c>
      <c r="L110" s="43"/>
    </row>
    <row r="111" spans="1:12" ht="51" x14ac:dyDescent="0.25">
      <c r="A111" s="23"/>
      <c r="B111" s="15"/>
      <c r="C111" s="11"/>
      <c r="D111" s="7" t="s">
        <v>28</v>
      </c>
      <c r="E111" s="42" t="s">
        <v>121</v>
      </c>
      <c r="F111" s="43">
        <v>90</v>
      </c>
      <c r="G111" s="60">
        <v>3.06</v>
      </c>
      <c r="H111" s="60">
        <v>5.8</v>
      </c>
      <c r="I111" s="60">
        <v>0</v>
      </c>
      <c r="J111" s="60">
        <v>170.59</v>
      </c>
      <c r="K111" s="44" t="s">
        <v>101</v>
      </c>
      <c r="L111" s="43"/>
    </row>
    <row r="112" spans="1:12" ht="51" x14ac:dyDescent="0.25">
      <c r="A112" s="23"/>
      <c r="B112" s="15"/>
      <c r="C112" s="11"/>
      <c r="D112" s="7" t="s">
        <v>29</v>
      </c>
      <c r="E112" s="42" t="s">
        <v>122</v>
      </c>
      <c r="F112" s="43">
        <v>150</v>
      </c>
      <c r="G112" s="60">
        <v>1.4</v>
      </c>
      <c r="H112" s="60">
        <v>1.9</v>
      </c>
      <c r="I112" s="60">
        <v>3.4</v>
      </c>
      <c r="J112" s="60">
        <v>150</v>
      </c>
      <c r="K112" s="44" t="s">
        <v>126</v>
      </c>
      <c r="L112" s="43"/>
    </row>
    <row r="113" spans="1:12" ht="63.75" x14ac:dyDescent="0.25">
      <c r="A113" s="23"/>
      <c r="B113" s="15"/>
      <c r="C113" s="11"/>
      <c r="D113" s="7" t="s">
        <v>30</v>
      </c>
      <c r="E113" s="42" t="s">
        <v>123</v>
      </c>
      <c r="F113" s="43">
        <v>200</v>
      </c>
      <c r="G113" s="60">
        <v>0.8</v>
      </c>
      <c r="H113" s="60">
        <v>0</v>
      </c>
      <c r="I113" s="60">
        <v>13.6</v>
      </c>
      <c r="J113" s="60">
        <v>46</v>
      </c>
      <c r="K113" s="44" t="s">
        <v>127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57</v>
      </c>
      <c r="F114" s="43">
        <v>60</v>
      </c>
      <c r="G114" s="60">
        <v>4.8</v>
      </c>
      <c r="H114" s="60">
        <v>0.9</v>
      </c>
      <c r="I114" s="60">
        <v>36.270000000000003</v>
      </c>
      <c r="J114" s="60">
        <v>130</v>
      </c>
      <c r="K114" s="44" t="s">
        <v>49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70</v>
      </c>
      <c r="G115" s="60">
        <v>5.66</v>
      </c>
      <c r="H115" s="60">
        <v>0.84</v>
      </c>
      <c r="I115" s="60">
        <v>23.38</v>
      </c>
      <c r="J115" s="60">
        <v>121.64</v>
      </c>
      <c r="K115" s="44" t="s">
        <v>49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>SUM(G109:G117)</f>
        <v>21.060000000000002</v>
      </c>
      <c r="H118" s="19">
        <f>SUM(H109:H117)</f>
        <v>18.879999999999995</v>
      </c>
      <c r="I118" s="19">
        <f t="shared" ref="I118:J118" si="44">SUM(I109:I117)</f>
        <v>94.75</v>
      </c>
      <c r="J118" s="19">
        <f t="shared" si="44"/>
        <v>835.16</v>
      </c>
      <c r="K118" s="25"/>
      <c r="L118" s="19">
        <f t="shared" ref="L118" si="45">SUM(L109:L117)</f>
        <v>0</v>
      </c>
    </row>
    <row r="119" spans="1:12" ht="15.75" customHeight="1" thickBot="1" x14ac:dyDescent="0.25">
      <c r="A119" s="29">
        <f>A101</f>
        <v>2</v>
      </c>
      <c r="B119" s="30">
        <v>6</v>
      </c>
      <c r="C119" s="69" t="s">
        <v>4</v>
      </c>
      <c r="D119" s="70"/>
      <c r="E119" s="31"/>
      <c r="F119" s="32">
        <f>F108+F118</f>
        <v>1375</v>
      </c>
      <c r="G119" s="32">
        <f t="shared" ref="G119:J119" si="46">G108+G118</f>
        <v>37.06</v>
      </c>
      <c r="H119" s="32">
        <f t="shared" si="46"/>
        <v>36.669999999999995</v>
      </c>
      <c r="I119" s="32">
        <f t="shared" si="46"/>
        <v>185.53</v>
      </c>
      <c r="J119" s="32">
        <f t="shared" si="46"/>
        <v>1402.46</v>
      </c>
      <c r="K119" s="32"/>
      <c r="L119" s="32">
        <f t="shared" ref="L119" si="47">L108+L118</f>
        <v>0</v>
      </c>
    </row>
    <row r="120" spans="1:12" ht="39" thickBot="1" x14ac:dyDescent="0.3">
      <c r="A120" s="20">
        <v>2</v>
      </c>
      <c r="B120" s="21">
        <v>7</v>
      </c>
      <c r="C120" s="22" t="s">
        <v>20</v>
      </c>
      <c r="D120" s="5" t="s">
        <v>21</v>
      </c>
      <c r="E120" s="42" t="s">
        <v>93</v>
      </c>
      <c r="F120" s="43">
        <v>220</v>
      </c>
      <c r="G120" s="60">
        <v>4</v>
      </c>
      <c r="H120" s="60">
        <v>2.1</v>
      </c>
      <c r="I120" s="60">
        <v>0</v>
      </c>
      <c r="J120" s="60" t="s">
        <v>128</v>
      </c>
      <c r="K120" s="44" t="s">
        <v>130</v>
      </c>
      <c r="L120" s="40"/>
    </row>
    <row r="121" spans="1:12" ht="15" x14ac:dyDescent="0.25">
      <c r="A121" s="23"/>
      <c r="B121" s="15"/>
      <c r="C121" s="11"/>
      <c r="D121" s="6"/>
      <c r="E121" s="42" t="s">
        <v>181</v>
      </c>
      <c r="F121" s="43">
        <v>10</v>
      </c>
      <c r="G121" s="60">
        <v>0.06</v>
      </c>
      <c r="H121" s="60">
        <v>8.25</v>
      </c>
      <c r="I121" s="60">
        <v>0.09</v>
      </c>
      <c r="J121" s="60">
        <v>74.8</v>
      </c>
      <c r="K121" s="43" t="s">
        <v>49</v>
      </c>
      <c r="L121" s="40"/>
    </row>
    <row r="122" spans="1:12" ht="15.75" thickBot="1" x14ac:dyDescent="0.3">
      <c r="A122" s="23"/>
      <c r="B122" s="15"/>
      <c r="C122" s="11"/>
      <c r="D122" s="7" t="s">
        <v>22</v>
      </c>
      <c r="E122" s="42" t="s">
        <v>129</v>
      </c>
      <c r="F122" s="43">
        <v>200</v>
      </c>
      <c r="G122" s="60">
        <v>8.5</v>
      </c>
      <c r="H122" s="60">
        <v>10.4</v>
      </c>
      <c r="I122" s="60">
        <v>22.4</v>
      </c>
      <c r="J122" s="60">
        <v>51.28</v>
      </c>
      <c r="K122" s="44" t="s">
        <v>49</v>
      </c>
      <c r="L122" s="43"/>
    </row>
    <row r="123" spans="1:12" ht="15" x14ac:dyDescent="0.25">
      <c r="A123" s="23"/>
      <c r="B123" s="15"/>
      <c r="C123" s="11"/>
      <c r="D123" s="7" t="s">
        <v>23</v>
      </c>
      <c r="E123" s="39" t="s">
        <v>41</v>
      </c>
      <c r="F123" s="40">
        <v>40</v>
      </c>
      <c r="G123" s="61">
        <v>2.3199999999999998</v>
      </c>
      <c r="H123" s="61">
        <v>0.52</v>
      </c>
      <c r="I123" s="61">
        <v>17.239999999999998</v>
      </c>
      <c r="J123" s="61">
        <v>80.8</v>
      </c>
      <c r="K123" s="41" t="s">
        <v>49</v>
      </c>
      <c r="L123" s="43"/>
    </row>
    <row r="124" spans="1:12" ht="15" x14ac:dyDescent="0.25">
      <c r="A124" s="23"/>
      <c r="B124" s="15"/>
      <c r="C124" s="11"/>
      <c r="D124" s="7" t="s">
        <v>24</v>
      </c>
      <c r="E124" s="42" t="s">
        <v>67</v>
      </c>
      <c r="F124" s="43">
        <v>150</v>
      </c>
      <c r="G124" s="60">
        <v>2.7</v>
      </c>
      <c r="H124" s="60">
        <v>0.7</v>
      </c>
      <c r="I124" s="60">
        <v>15</v>
      </c>
      <c r="J124" s="60">
        <v>81</v>
      </c>
      <c r="K124" s="59" t="s">
        <v>49</v>
      </c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60"/>
      <c r="H125" s="60"/>
      <c r="I125" s="60"/>
      <c r="J125" s="60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48">SUM(G120:G126)</f>
        <v>17.579999999999998</v>
      </c>
      <c r="H127" s="19">
        <f t="shared" si="48"/>
        <v>21.97</v>
      </c>
      <c r="I127" s="19">
        <f t="shared" si="48"/>
        <v>54.73</v>
      </c>
      <c r="J127" s="19">
        <f t="shared" si="48"/>
        <v>287.88</v>
      </c>
      <c r="K127" s="25"/>
      <c r="L127" s="19">
        <f t="shared" ref="L127" si="49">SUM(L120:L126)</f>
        <v>0</v>
      </c>
    </row>
    <row r="128" spans="1:12" ht="25.5" x14ac:dyDescent="0.25">
      <c r="A128" s="26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131</v>
      </c>
      <c r="F128" s="43">
        <v>70</v>
      </c>
      <c r="G128" s="60">
        <v>0</v>
      </c>
      <c r="H128" s="60">
        <v>0</v>
      </c>
      <c r="I128" s="60">
        <v>0</v>
      </c>
      <c r="J128" s="60">
        <v>0</v>
      </c>
      <c r="K128" s="44" t="s">
        <v>136</v>
      </c>
      <c r="L128" s="43"/>
    </row>
    <row r="129" spans="1:12" ht="51" x14ac:dyDescent="0.25">
      <c r="A129" s="23"/>
      <c r="B129" s="15"/>
      <c r="C129" s="11"/>
      <c r="D129" s="7" t="s">
        <v>27</v>
      </c>
      <c r="E129" s="42" t="s">
        <v>132</v>
      </c>
      <c r="F129" s="43">
        <v>200</v>
      </c>
      <c r="G129" s="60">
        <v>0.26</v>
      </c>
      <c r="H129" s="60">
        <v>0</v>
      </c>
      <c r="I129" s="60">
        <v>2.5</v>
      </c>
      <c r="J129" s="60">
        <v>151.1</v>
      </c>
      <c r="K129" s="44" t="s">
        <v>137</v>
      </c>
      <c r="L129" s="43"/>
    </row>
    <row r="130" spans="1:12" ht="51" x14ac:dyDescent="0.25">
      <c r="A130" s="23"/>
      <c r="B130" s="15"/>
      <c r="C130" s="11"/>
      <c r="D130" s="7" t="s">
        <v>28</v>
      </c>
      <c r="E130" s="42" t="s">
        <v>133</v>
      </c>
      <c r="F130" s="43">
        <v>150</v>
      </c>
      <c r="G130" s="60">
        <v>2.4</v>
      </c>
      <c r="H130" s="60">
        <v>6.8</v>
      </c>
      <c r="I130" s="60">
        <v>8.3000000000000007</v>
      </c>
      <c r="J130" s="60">
        <v>150</v>
      </c>
      <c r="K130" s="44" t="s">
        <v>138</v>
      </c>
      <c r="L130" s="43"/>
    </row>
    <row r="131" spans="1:12" ht="38.25" x14ac:dyDescent="0.25">
      <c r="A131" s="23"/>
      <c r="B131" s="15"/>
      <c r="C131" s="11"/>
      <c r="D131" s="7" t="s">
        <v>29</v>
      </c>
      <c r="E131" s="42" t="s">
        <v>134</v>
      </c>
      <c r="F131" s="43">
        <v>150</v>
      </c>
      <c r="G131" s="60">
        <v>5.7</v>
      </c>
      <c r="H131" s="60">
        <v>10.199999999999999</v>
      </c>
      <c r="I131" s="60">
        <v>20</v>
      </c>
      <c r="J131" s="60">
        <v>150</v>
      </c>
      <c r="K131" s="44" t="s">
        <v>139</v>
      </c>
      <c r="L131" s="43"/>
    </row>
    <row r="132" spans="1:12" ht="51" x14ac:dyDescent="0.25">
      <c r="A132" s="23"/>
      <c r="B132" s="15"/>
      <c r="C132" s="11"/>
      <c r="D132" s="7" t="s">
        <v>30</v>
      </c>
      <c r="E132" s="42" t="s">
        <v>135</v>
      </c>
      <c r="F132" s="43">
        <v>200</v>
      </c>
      <c r="G132" s="60">
        <v>5.4</v>
      </c>
      <c r="H132" s="60">
        <v>5.4</v>
      </c>
      <c r="I132" s="60">
        <v>2.4</v>
      </c>
      <c r="J132" s="60">
        <v>80</v>
      </c>
      <c r="K132" s="44" t="s">
        <v>140</v>
      </c>
      <c r="L132" s="43"/>
    </row>
    <row r="133" spans="1:12" ht="15" x14ac:dyDescent="0.25">
      <c r="A133" s="23"/>
      <c r="B133" s="15"/>
      <c r="C133" s="11"/>
      <c r="D133" s="7" t="s">
        <v>31</v>
      </c>
      <c r="E133" s="42" t="s">
        <v>57</v>
      </c>
      <c r="F133" s="43">
        <v>60</v>
      </c>
      <c r="G133" s="60">
        <v>0.8</v>
      </c>
      <c r="H133" s="60">
        <v>0</v>
      </c>
      <c r="I133" s="60">
        <v>31.6</v>
      </c>
      <c r="J133" s="60">
        <v>102</v>
      </c>
      <c r="K133" s="44" t="s">
        <v>49</v>
      </c>
      <c r="L133" s="43"/>
    </row>
    <row r="134" spans="1:12" ht="15" x14ac:dyDescent="0.25">
      <c r="A134" s="23"/>
      <c r="B134" s="15"/>
      <c r="C134" s="11"/>
      <c r="D134" s="7" t="s">
        <v>32</v>
      </c>
      <c r="E134" s="42" t="s">
        <v>58</v>
      </c>
      <c r="F134" s="43">
        <v>70</v>
      </c>
      <c r="G134" s="60">
        <v>4.5</v>
      </c>
      <c r="H134" s="60">
        <v>1.1499999999999999</v>
      </c>
      <c r="I134" s="60">
        <v>38.71</v>
      </c>
      <c r="J134" s="60">
        <v>137</v>
      </c>
      <c r="K134" s="44" t="s">
        <v>49</v>
      </c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900</v>
      </c>
      <c r="G137" s="19">
        <f>SUM(G128:G136)</f>
        <v>19.060000000000002</v>
      </c>
      <c r="H137" s="19">
        <f>SUM(H128:H136)</f>
        <v>23.549999999999997</v>
      </c>
      <c r="I137" s="19">
        <f>SUM(I128:I136)</f>
        <v>103.51000000000002</v>
      </c>
      <c r="J137" s="19">
        <f>SUM(J128:J136)</f>
        <v>770.1</v>
      </c>
      <c r="K137" s="25"/>
      <c r="L137" s="19">
        <f t="shared" ref="L137" si="50">SUM(L128:L136)</f>
        <v>0</v>
      </c>
    </row>
    <row r="138" spans="1:12" ht="15.75" thickBot="1" x14ac:dyDescent="0.25">
      <c r="A138" s="29">
        <f>A120</f>
        <v>2</v>
      </c>
      <c r="B138" s="30">
        <f>B120</f>
        <v>7</v>
      </c>
      <c r="C138" s="69" t="s">
        <v>4</v>
      </c>
      <c r="D138" s="70"/>
      <c r="E138" s="31"/>
      <c r="F138" s="32">
        <f>F127+F137</f>
        <v>1520</v>
      </c>
      <c r="G138" s="32">
        <f t="shared" ref="G138" si="51">G127+G137</f>
        <v>36.64</v>
      </c>
      <c r="H138" s="32">
        <f t="shared" ref="H138" si="52">H127+H137</f>
        <v>45.519999999999996</v>
      </c>
      <c r="I138" s="32">
        <f t="shared" ref="I138" si="53">I127+I137</f>
        <v>158.24</v>
      </c>
      <c r="J138" s="32">
        <f t="shared" ref="J138:L138" si="54">J127+J137</f>
        <v>1057.98</v>
      </c>
      <c r="K138" s="32"/>
      <c r="L138" s="32">
        <f t="shared" si="54"/>
        <v>0</v>
      </c>
    </row>
    <row r="139" spans="1:12" ht="63.75" x14ac:dyDescent="0.25">
      <c r="A139" s="14">
        <v>2</v>
      </c>
      <c r="B139" s="15">
        <v>8</v>
      </c>
      <c r="C139" s="22" t="s">
        <v>20</v>
      </c>
      <c r="D139" s="5" t="s">
        <v>21</v>
      </c>
      <c r="E139" s="42" t="s">
        <v>182</v>
      </c>
      <c r="F139" s="43" t="s">
        <v>63</v>
      </c>
      <c r="G139" s="60">
        <v>2.2999999999999998</v>
      </c>
      <c r="H139" s="60">
        <v>0.48</v>
      </c>
      <c r="I139" s="60">
        <v>13.4</v>
      </c>
      <c r="J139" s="60">
        <v>241</v>
      </c>
      <c r="K139" s="44" t="s">
        <v>142</v>
      </c>
      <c r="L139" s="40"/>
    </row>
    <row r="140" spans="1:12" ht="15" x14ac:dyDescent="0.25">
      <c r="A140" s="14"/>
      <c r="B140" s="15"/>
      <c r="C140" s="11"/>
      <c r="D140" s="6"/>
      <c r="E140" s="42" t="s">
        <v>42</v>
      </c>
      <c r="F140" s="43">
        <v>10</v>
      </c>
      <c r="G140" s="60">
        <v>0.06</v>
      </c>
      <c r="H140" s="60">
        <v>8.25</v>
      </c>
      <c r="I140" s="60">
        <v>0.09</v>
      </c>
      <c r="J140" s="60">
        <v>74.8</v>
      </c>
      <c r="K140" s="44" t="s">
        <v>49</v>
      </c>
      <c r="L140" s="43"/>
    </row>
    <row r="141" spans="1:12" ht="64.5" thickBot="1" x14ac:dyDescent="0.3">
      <c r="A141" s="14"/>
      <c r="B141" s="15"/>
      <c r="C141" s="11"/>
      <c r="D141" s="7" t="s">
        <v>22</v>
      </c>
      <c r="E141" s="42" t="s">
        <v>141</v>
      </c>
      <c r="F141" s="43">
        <v>200</v>
      </c>
      <c r="G141" s="60">
        <v>3.78</v>
      </c>
      <c r="H141" s="60">
        <v>0.67</v>
      </c>
      <c r="I141" s="60">
        <v>26</v>
      </c>
      <c r="J141" s="60">
        <v>66.11</v>
      </c>
      <c r="K141" s="44" t="s">
        <v>143</v>
      </c>
      <c r="L141" s="43"/>
    </row>
    <row r="142" spans="1:12" ht="15" x14ac:dyDescent="0.25">
      <c r="A142" s="14"/>
      <c r="B142" s="15"/>
      <c r="C142" s="11"/>
      <c r="D142" s="7" t="s">
        <v>23</v>
      </c>
      <c r="E142" s="39" t="s">
        <v>41</v>
      </c>
      <c r="F142" s="40">
        <v>40</v>
      </c>
      <c r="G142" s="61">
        <v>2.3199999999999998</v>
      </c>
      <c r="H142" s="61">
        <v>0.52</v>
      </c>
      <c r="I142" s="61">
        <v>17.239999999999998</v>
      </c>
      <c r="J142" s="61">
        <v>80.8</v>
      </c>
      <c r="K142" s="41" t="s">
        <v>49</v>
      </c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150+40+F140+F141+F142</f>
        <v>440</v>
      </c>
      <c r="G146" s="19">
        <f t="shared" ref="G146" si="55">SUM(G139:G145)</f>
        <v>8.4599999999999991</v>
      </c>
      <c r="H146" s="19">
        <f>SUM(H139:H145)</f>
        <v>9.92</v>
      </c>
      <c r="I146" s="19">
        <f>SUM(I139:I145)</f>
        <v>56.730000000000004</v>
      </c>
      <c r="J146" s="19">
        <f>SUM(J139:J145)</f>
        <v>462.71000000000004</v>
      </c>
      <c r="K146" s="25"/>
      <c r="L146" s="19">
        <f t="shared" ref="L146" si="56">SUM(L139:L145)</f>
        <v>0</v>
      </c>
    </row>
    <row r="147" spans="1:12" ht="15.75" customHeight="1" x14ac:dyDescent="0.25">
      <c r="A147" s="13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144</v>
      </c>
      <c r="F147" s="43">
        <v>70</v>
      </c>
      <c r="G147" s="60">
        <v>0.26</v>
      </c>
      <c r="H147" s="60">
        <v>0</v>
      </c>
      <c r="I147" s="60">
        <v>2.5299999999999998</v>
      </c>
      <c r="J147" s="60">
        <v>11.1</v>
      </c>
      <c r="K147" s="44" t="s">
        <v>69</v>
      </c>
      <c r="L147" s="43"/>
    </row>
    <row r="148" spans="1:12" ht="15.75" customHeight="1" x14ac:dyDescent="0.25">
      <c r="A148" s="14"/>
      <c r="B148" s="15"/>
      <c r="C148" s="11"/>
      <c r="D148" s="7" t="s">
        <v>27</v>
      </c>
      <c r="E148" s="42" t="s">
        <v>183</v>
      </c>
      <c r="F148" s="43">
        <v>200</v>
      </c>
      <c r="G148" s="60">
        <v>3.1</v>
      </c>
      <c r="H148" s="60">
        <v>4.8</v>
      </c>
      <c r="I148" s="60">
        <v>6.7</v>
      </c>
      <c r="J148" s="60">
        <v>145.24</v>
      </c>
      <c r="K148" s="44" t="s">
        <v>147</v>
      </c>
      <c r="L148" s="43"/>
    </row>
    <row r="149" spans="1:12" ht="15.75" customHeight="1" x14ac:dyDescent="0.25">
      <c r="A149" s="14"/>
      <c r="B149" s="15"/>
      <c r="C149" s="11"/>
      <c r="D149" s="7" t="s">
        <v>28</v>
      </c>
      <c r="E149" s="42" t="s">
        <v>145</v>
      </c>
      <c r="F149" s="43">
        <v>200</v>
      </c>
      <c r="G149" s="60">
        <v>8.81</v>
      </c>
      <c r="H149" s="60">
        <v>11.7</v>
      </c>
      <c r="I149" s="60">
        <v>0</v>
      </c>
      <c r="J149" s="60">
        <v>314.01</v>
      </c>
      <c r="K149" s="44" t="s">
        <v>148</v>
      </c>
      <c r="L149" s="43"/>
    </row>
    <row r="150" spans="1:12" ht="15" x14ac:dyDescent="0.25">
      <c r="A150" s="14"/>
      <c r="B150" s="15"/>
      <c r="C150" s="11"/>
      <c r="D150" s="7" t="s">
        <v>29</v>
      </c>
      <c r="E150" s="42"/>
      <c r="F150" s="43"/>
      <c r="G150" s="60"/>
      <c r="H150" s="60"/>
      <c r="I150" s="60"/>
      <c r="J150" s="60"/>
      <c r="K150" s="44"/>
      <c r="L150" s="43"/>
    </row>
    <row r="151" spans="1:12" ht="15.75" customHeight="1" x14ac:dyDescent="0.25">
      <c r="A151" s="14"/>
      <c r="B151" s="15"/>
      <c r="C151" s="11"/>
      <c r="D151" s="7" t="s">
        <v>30</v>
      </c>
      <c r="E151" s="42" t="s">
        <v>146</v>
      </c>
      <c r="F151" s="43">
        <v>200</v>
      </c>
      <c r="G151" s="60">
        <v>0</v>
      </c>
      <c r="H151" s="60">
        <v>28.6</v>
      </c>
      <c r="I151" s="60">
        <v>102</v>
      </c>
      <c r="J151" s="60">
        <v>0</v>
      </c>
      <c r="K151" s="44" t="s">
        <v>149</v>
      </c>
      <c r="L151" s="43"/>
    </row>
    <row r="152" spans="1:12" ht="15.75" customHeight="1" x14ac:dyDescent="0.25">
      <c r="A152" s="14"/>
      <c r="B152" s="15"/>
      <c r="C152" s="11"/>
      <c r="D152" s="7" t="s">
        <v>31</v>
      </c>
      <c r="E152" s="42" t="s">
        <v>57</v>
      </c>
      <c r="F152" s="43">
        <v>50</v>
      </c>
      <c r="G152" s="60">
        <v>2.8</v>
      </c>
      <c r="H152" s="60">
        <v>0.6</v>
      </c>
      <c r="I152" s="60">
        <v>25</v>
      </c>
      <c r="J152" s="60">
        <v>130</v>
      </c>
      <c r="K152" s="59" t="s">
        <v>49</v>
      </c>
      <c r="L152" s="43"/>
    </row>
    <row r="153" spans="1:12" ht="15" x14ac:dyDescent="0.25">
      <c r="A153" s="14"/>
      <c r="B153" s="15"/>
      <c r="C153" s="11"/>
      <c r="D153" s="7" t="s">
        <v>32</v>
      </c>
      <c r="E153" s="42" t="s">
        <v>58</v>
      </c>
      <c r="F153" s="43">
        <v>70</v>
      </c>
      <c r="G153" s="60">
        <v>3.62</v>
      </c>
      <c r="H153" s="60">
        <v>0.84</v>
      </c>
      <c r="I153" s="60">
        <v>23.38</v>
      </c>
      <c r="J153" s="60">
        <v>121.64</v>
      </c>
      <c r="K153" s="59" t="s">
        <v>49</v>
      </c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57">SUM(G147:G155)</f>
        <v>18.590000000000003</v>
      </c>
      <c r="H156" s="19">
        <f t="shared" si="57"/>
        <v>46.540000000000006</v>
      </c>
      <c r="I156" s="19">
        <f t="shared" si="57"/>
        <v>159.61000000000001</v>
      </c>
      <c r="J156" s="19">
        <f t="shared" si="57"/>
        <v>721.99</v>
      </c>
      <c r="K156" s="25"/>
      <c r="L156" s="19">
        <f t="shared" ref="L156" si="58">SUM(L147:L155)</f>
        <v>0</v>
      </c>
    </row>
    <row r="157" spans="1:12" ht="15.75" thickBot="1" x14ac:dyDescent="0.25">
      <c r="A157" s="33">
        <f>A139</f>
        <v>2</v>
      </c>
      <c r="B157" s="33">
        <f>B139</f>
        <v>8</v>
      </c>
      <c r="C157" s="69" t="s">
        <v>4</v>
      </c>
      <c r="D157" s="70"/>
      <c r="E157" s="31"/>
      <c r="F157" s="32">
        <f>F146+F156</f>
        <v>1230</v>
      </c>
      <c r="G157" s="32">
        <f t="shared" ref="G157" si="59">G146+G156</f>
        <v>27.050000000000004</v>
      </c>
      <c r="H157" s="32">
        <f t="shared" ref="H157" si="60">H146+H156</f>
        <v>56.460000000000008</v>
      </c>
      <c r="I157" s="32">
        <f t="shared" ref="I157" si="61">I146+I156</f>
        <v>216.34000000000003</v>
      </c>
      <c r="J157" s="32">
        <f t="shared" ref="J157:L157" si="62">J146+J156</f>
        <v>1184.7</v>
      </c>
      <c r="K157" s="32"/>
      <c r="L157" s="32">
        <f t="shared" si="62"/>
        <v>0</v>
      </c>
    </row>
    <row r="158" spans="1:12" ht="51" x14ac:dyDescent="0.25">
      <c r="A158" s="20">
        <v>2</v>
      </c>
      <c r="B158" s="21">
        <v>9</v>
      </c>
      <c r="C158" s="22" t="s">
        <v>20</v>
      </c>
      <c r="D158" s="5" t="s">
        <v>21</v>
      </c>
      <c r="E158" s="42" t="s">
        <v>150</v>
      </c>
      <c r="F158" s="43">
        <v>200</v>
      </c>
      <c r="G158" s="60">
        <v>8.3000000000000007</v>
      </c>
      <c r="H158" s="60">
        <v>4.8</v>
      </c>
      <c r="I158" s="60">
        <v>15</v>
      </c>
      <c r="J158" s="60">
        <v>211.3</v>
      </c>
      <c r="K158" s="43" t="s">
        <v>151</v>
      </c>
      <c r="L158" s="40"/>
    </row>
    <row r="159" spans="1:12" ht="15" x14ac:dyDescent="0.25">
      <c r="A159" s="23"/>
      <c r="B159" s="15"/>
      <c r="C159" s="11"/>
      <c r="D159" s="6"/>
      <c r="E159" s="42" t="s">
        <v>42</v>
      </c>
      <c r="F159" s="43">
        <v>10</v>
      </c>
      <c r="G159" s="60">
        <v>0.06</v>
      </c>
      <c r="H159" s="60">
        <v>8.25</v>
      </c>
      <c r="I159" s="60">
        <v>0.09</v>
      </c>
      <c r="J159" s="60">
        <v>74.8</v>
      </c>
      <c r="K159" s="43" t="s">
        <v>49</v>
      </c>
      <c r="L159" s="43"/>
    </row>
    <row r="160" spans="1:12" ht="64.5" thickBot="1" x14ac:dyDescent="0.3">
      <c r="A160" s="23"/>
      <c r="B160" s="15"/>
      <c r="C160" s="11"/>
      <c r="D160" s="7" t="s">
        <v>22</v>
      </c>
      <c r="E160" s="42" t="s">
        <v>153</v>
      </c>
      <c r="F160" s="43">
        <v>200</v>
      </c>
      <c r="G160" s="60">
        <v>3.6</v>
      </c>
      <c r="H160" s="60">
        <v>2.67</v>
      </c>
      <c r="I160" s="60">
        <v>29.2</v>
      </c>
      <c r="J160" s="60">
        <v>105.2</v>
      </c>
      <c r="K160" s="43" t="s">
        <v>81</v>
      </c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39" t="s">
        <v>41</v>
      </c>
      <c r="F161" s="40">
        <v>40</v>
      </c>
      <c r="G161" s="61">
        <v>2.3199999999999998</v>
      </c>
      <c r="H161" s="61">
        <v>0.52</v>
      </c>
      <c r="I161" s="61">
        <v>17.239999999999998</v>
      </c>
      <c r="J161" s="61">
        <v>80.8</v>
      </c>
      <c r="K161" s="40" t="s">
        <v>49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154</v>
      </c>
      <c r="F162" s="43">
        <v>185</v>
      </c>
      <c r="G162" s="60">
        <v>0.5</v>
      </c>
      <c r="H162" s="60">
        <v>0</v>
      </c>
      <c r="I162" s="60">
        <v>6.45</v>
      </c>
      <c r="J162" s="60">
        <v>63.1</v>
      </c>
      <c r="K162" s="43" t="s">
        <v>49</v>
      </c>
      <c r="L162" s="43"/>
    </row>
    <row r="163" spans="1:12" ht="15" x14ac:dyDescent="0.25">
      <c r="A163" s="23"/>
      <c r="B163" s="15"/>
      <c r="C163" s="11"/>
      <c r="D163" s="6"/>
      <c r="E163" s="42" t="s">
        <v>152</v>
      </c>
      <c r="F163" s="43">
        <v>15</v>
      </c>
      <c r="G163" s="60">
        <v>2.8</v>
      </c>
      <c r="H163" s="60">
        <v>3.4</v>
      </c>
      <c r="I163" s="60">
        <v>22.4</v>
      </c>
      <c r="J163" s="60">
        <v>51.28</v>
      </c>
      <c r="K163" s="43" t="s">
        <v>49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60"/>
      <c r="H164" s="60"/>
      <c r="I164" s="60"/>
      <c r="J164" s="60"/>
      <c r="K164" s="43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>SUM(G158:G164)</f>
        <v>17.580000000000002</v>
      </c>
      <c r="H165" s="19">
        <f>SUM(H158:H164)</f>
        <v>19.64</v>
      </c>
      <c r="I165" s="19">
        <f>SUM(I158:I164)</f>
        <v>90.38</v>
      </c>
      <c r="J165" s="19">
        <f>SUM(J158:J164)</f>
        <v>586.48</v>
      </c>
      <c r="K165" s="25"/>
      <c r="L165" s="19">
        <f t="shared" ref="L165" si="63">SUM(L158:L164)</f>
        <v>0</v>
      </c>
    </row>
    <row r="166" spans="1:12" ht="51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155</v>
      </c>
      <c r="F166" s="43">
        <v>70</v>
      </c>
      <c r="G166" s="60">
        <v>0.6</v>
      </c>
      <c r="H166" s="60">
        <v>0</v>
      </c>
      <c r="I166" s="60">
        <v>2.4</v>
      </c>
      <c r="J166" s="60">
        <v>12.1</v>
      </c>
      <c r="K166" s="44" t="s">
        <v>69</v>
      </c>
      <c r="L166" s="43"/>
    </row>
    <row r="167" spans="1:12" ht="51" x14ac:dyDescent="0.25">
      <c r="A167" s="23"/>
      <c r="B167" s="15"/>
      <c r="C167" s="11"/>
      <c r="D167" s="7" t="s">
        <v>27</v>
      </c>
      <c r="E167" s="42" t="s">
        <v>156</v>
      </c>
      <c r="F167" s="43">
        <v>200</v>
      </c>
      <c r="G167" s="60">
        <v>2.4</v>
      </c>
      <c r="H167" s="60">
        <v>10.7</v>
      </c>
      <c r="I167" s="60">
        <v>6.7</v>
      </c>
      <c r="J167" s="60">
        <v>124.1</v>
      </c>
      <c r="K167" s="44" t="s">
        <v>159</v>
      </c>
      <c r="L167" s="43"/>
    </row>
    <row r="168" spans="1:12" ht="63.75" x14ac:dyDescent="0.25">
      <c r="A168" s="23"/>
      <c r="B168" s="15"/>
      <c r="C168" s="11"/>
      <c r="D168" s="7" t="s">
        <v>28</v>
      </c>
      <c r="E168" s="42" t="s">
        <v>157</v>
      </c>
      <c r="F168" s="43" t="s">
        <v>158</v>
      </c>
      <c r="G168" s="60">
        <v>7.94</v>
      </c>
      <c r="H168" s="60">
        <v>11.5</v>
      </c>
      <c r="I168" s="60">
        <v>14.8</v>
      </c>
      <c r="J168" s="60">
        <v>426.6</v>
      </c>
      <c r="K168" s="44" t="s">
        <v>160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60"/>
      <c r="H169" s="60"/>
      <c r="I169" s="60"/>
      <c r="J169" s="60"/>
      <c r="K169" s="44"/>
      <c r="L169" s="43"/>
    </row>
    <row r="170" spans="1:12" ht="51" x14ac:dyDescent="0.25">
      <c r="A170" s="23"/>
      <c r="B170" s="15"/>
      <c r="C170" s="11"/>
      <c r="D170" s="7" t="s">
        <v>30</v>
      </c>
      <c r="E170" s="42" t="s">
        <v>110</v>
      </c>
      <c r="F170" s="43">
        <v>200</v>
      </c>
      <c r="G170" s="60">
        <v>0.4</v>
      </c>
      <c r="H170" s="60">
        <v>0</v>
      </c>
      <c r="I170" s="60">
        <v>29.3</v>
      </c>
      <c r="J170" s="60">
        <v>60</v>
      </c>
      <c r="K170" s="44" t="s">
        <v>161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57</v>
      </c>
      <c r="F171" s="43">
        <v>60</v>
      </c>
      <c r="G171" s="60">
        <v>4.1100000000000003</v>
      </c>
      <c r="H171" s="60">
        <v>1.2</v>
      </c>
      <c r="I171" s="60">
        <v>33.299999999999997</v>
      </c>
      <c r="J171" s="60">
        <v>138</v>
      </c>
      <c r="K171" s="44" t="s">
        <v>49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58</v>
      </c>
      <c r="F172" s="43">
        <v>70</v>
      </c>
      <c r="G172" s="60">
        <v>3.62</v>
      </c>
      <c r="H172" s="60">
        <v>0.84</v>
      </c>
      <c r="I172" s="60">
        <v>23.38</v>
      </c>
      <c r="J172" s="60">
        <v>121.64</v>
      </c>
      <c r="K172" s="44" t="s">
        <v>49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60"/>
      <c r="H173" s="60"/>
      <c r="I173" s="60"/>
      <c r="J173" s="60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60"/>
      <c r="H174" s="60"/>
      <c r="I174" s="60"/>
      <c r="J174" s="60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F166+F167+90+150+F170+F171+F172</f>
        <v>840</v>
      </c>
      <c r="G175" s="19">
        <f t="shared" ref="G175:J175" si="64">SUM(G166:G174)</f>
        <v>19.070000000000004</v>
      </c>
      <c r="H175" s="19">
        <f t="shared" si="64"/>
        <v>24.24</v>
      </c>
      <c r="I175" s="19">
        <f t="shared" si="64"/>
        <v>109.88</v>
      </c>
      <c r="J175" s="19">
        <f t="shared" si="64"/>
        <v>882.43999999999994</v>
      </c>
      <c r="K175" s="25"/>
      <c r="L175" s="19">
        <f t="shared" ref="L175" si="65">SUM(L166:L174)</f>
        <v>0</v>
      </c>
    </row>
    <row r="176" spans="1:12" ht="15.75" thickBot="1" x14ac:dyDescent="0.25">
      <c r="A176" s="29">
        <f>A158</f>
        <v>2</v>
      </c>
      <c r="B176" s="30">
        <f>B158</f>
        <v>9</v>
      </c>
      <c r="C176" s="69" t="s">
        <v>4</v>
      </c>
      <c r="D176" s="70"/>
      <c r="E176" s="31"/>
      <c r="F176" s="32">
        <f>F165+F175</f>
        <v>1490</v>
      </c>
      <c r="G176" s="32">
        <f t="shared" ref="G176" si="66">G165+G175</f>
        <v>36.650000000000006</v>
      </c>
      <c r="H176" s="32">
        <f t="shared" ref="H176" si="67">H165+H175</f>
        <v>43.879999999999995</v>
      </c>
      <c r="I176" s="32">
        <f t="shared" ref="I176" si="68">I165+I175</f>
        <v>200.26</v>
      </c>
      <c r="J176" s="32">
        <f t="shared" ref="J176:L176" si="69">J165+J175</f>
        <v>1468.92</v>
      </c>
      <c r="K176" s="32"/>
      <c r="L176" s="32">
        <f t="shared" si="69"/>
        <v>0</v>
      </c>
    </row>
    <row r="177" spans="1:12" ht="51" x14ac:dyDescent="0.25">
      <c r="A177" s="20">
        <v>2</v>
      </c>
      <c r="B177" s="21">
        <v>10</v>
      </c>
      <c r="C177" s="22" t="s">
        <v>20</v>
      </c>
      <c r="D177" s="5" t="s">
        <v>21</v>
      </c>
      <c r="E177" s="42" t="s">
        <v>184</v>
      </c>
      <c r="F177" s="43">
        <v>200</v>
      </c>
      <c r="G177" s="60">
        <v>5.03</v>
      </c>
      <c r="H177" s="60">
        <v>9.27</v>
      </c>
      <c r="I177" s="60">
        <v>3</v>
      </c>
      <c r="J177" s="60">
        <v>187</v>
      </c>
      <c r="K177" s="44" t="s">
        <v>95</v>
      </c>
      <c r="L177" s="40"/>
    </row>
    <row r="178" spans="1:12" ht="15" x14ac:dyDescent="0.25">
      <c r="A178" s="23"/>
      <c r="B178" s="15"/>
      <c r="C178" s="11"/>
      <c r="D178" s="6"/>
      <c r="E178" s="65" t="s">
        <v>43</v>
      </c>
      <c r="F178" s="43">
        <v>15</v>
      </c>
      <c r="G178" s="60" t="s">
        <v>174</v>
      </c>
      <c r="H178" s="60">
        <v>2.1</v>
      </c>
      <c r="I178" s="60" t="s">
        <v>44</v>
      </c>
      <c r="J178" s="60" t="s">
        <v>185</v>
      </c>
      <c r="K178" s="44"/>
      <c r="L178" s="43"/>
    </row>
    <row r="179" spans="1:12" ht="64.5" thickBot="1" x14ac:dyDescent="0.3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60">
        <v>2.7</v>
      </c>
      <c r="H179" s="60">
        <v>0.7</v>
      </c>
      <c r="I179" s="60">
        <v>25</v>
      </c>
      <c r="J179" s="60">
        <v>120.4</v>
      </c>
      <c r="K179" s="44" t="s">
        <v>162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39" t="s">
        <v>41</v>
      </c>
      <c r="F180" s="40">
        <v>40</v>
      </c>
      <c r="G180" s="61">
        <v>2.3199999999999998</v>
      </c>
      <c r="H180" s="61">
        <v>0.52</v>
      </c>
      <c r="I180" s="61">
        <v>17.239999999999998</v>
      </c>
      <c r="J180" s="61">
        <v>80.8</v>
      </c>
      <c r="K180" s="41" t="s">
        <v>49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154</v>
      </c>
      <c r="F181" s="43"/>
      <c r="G181" s="60"/>
      <c r="H181" s="60">
        <v>31.38</v>
      </c>
      <c r="I181" s="60"/>
      <c r="J181" s="60"/>
      <c r="K181" s="44" t="s">
        <v>49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455</v>
      </c>
      <c r="G184" s="19">
        <f t="shared" ref="G184:J184" si="70">SUM(G177:G183)</f>
        <v>10.050000000000001</v>
      </c>
      <c r="H184" s="19">
        <f t="shared" si="70"/>
        <v>43.97</v>
      </c>
      <c r="I184" s="19">
        <f t="shared" si="70"/>
        <v>45.239999999999995</v>
      </c>
      <c r="J184" s="19">
        <f t="shared" si="70"/>
        <v>388.2</v>
      </c>
      <c r="K184" s="25"/>
      <c r="L184" s="19">
        <f t="shared" ref="L184" si="71">SUM(L177:L183)</f>
        <v>0</v>
      </c>
    </row>
    <row r="185" spans="1:12" ht="51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163</v>
      </c>
      <c r="F185" s="43">
        <v>70</v>
      </c>
      <c r="G185" s="60">
        <v>0.6</v>
      </c>
      <c r="H185" s="60">
        <v>0</v>
      </c>
      <c r="I185" s="60">
        <v>2.4</v>
      </c>
      <c r="J185" s="60">
        <v>12.6</v>
      </c>
      <c r="K185" s="44" t="s">
        <v>124</v>
      </c>
      <c r="L185" s="43"/>
    </row>
    <row r="186" spans="1:12" ht="51" x14ac:dyDescent="0.25">
      <c r="A186" s="23"/>
      <c r="B186" s="15"/>
      <c r="C186" s="11"/>
      <c r="D186" s="7" t="s">
        <v>27</v>
      </c>
      <c r="E186" s="42" t="s">
        <v>164</v>
      </c>
      <c r="F186" s="43">
        <v>200</v>
      </c>
      <c r="G186" s="60">
        <v>6.88</v>
      </c>
      <c r="H186" s="60">
        <v>6.12</v>
      </c>
      <c r="I186" s="60">
        <v>10.16</v>
      </c>
      <c r="J186" s="60">
        <v>140.18</v>
      </c>
      <c r="K186" s="44" t="s">
        <v>168</v>
      </c>
      <c r="L186" s="43"/>
    </row>
    <row r="187" spans="1:12" ht="51" x14ac:dyDescent="0.25">
      <c r="A187" s="23"/>
      <c r="B187" s="15"/>
      <c r="C187" s="11"/>
      <c r="D187" s="7" t="s">
        <v>28</v>
      </c>
      <c r="E187" s="42" t="s">
        <v>165</v>
      </c>
      <c r="F187" s="43">
        <v>110</v>
      </c>
      <c r="G187" s="60">
        <v>7.61</v>
      </c>
      <c r="H187" s="60">
        <v>3.13</v>
      </c>
      <c r="I187" s="60">
        <v>2.59</v>
      </c>
      <c r="J187" s="60">
        <v>145.16999999999999</v>
      </c>
      <c r="K187" s="44" t="s">
        <v>169</v>
      </c>
      <c r="L187" s="43"/>
    </row>
    <row r="188" spans="1:12" ht="51" x14ac:dyDescent="0.25">
      <c r="A188" s="23"/>
      <c r="B188" s="15"/>
      <c r="C188" s="11"/>
      <c r="D188" s="7" t="s">
        <v>29</v>
      </c>
      <c r="E188" s="42" t="s">
        <v>166</v>
      </c>
      <c r="F188" s="43">
        <v>150</v>
      </c>
      <c r="G188" s="60">
        <v>1.4</v>
      </c>
      <c r="H188" s="60">
        <v>2.2000000000000002</v>
      </c>
      <c r="I188" s="60">
        <v>3.6</v>
      </c>
      <c r="J188" s="60">
        <v>156</v>
      </c>
      <c r="K188" s="44" t="s">
        <v>170</v>
      </c>
      <c r="L188" s="43"/>
    </row>
    <row r="189" spans="1:12" ht="63.75" x14ac:dyDescent="0.25">
      <c r="A189" s="23"/>
      <c r="B189" s="15"/>
      <c r="C189" s="11"/>
      <c r="D189" s="7" t="s">
        <v>30</v>
      </c>
      <c r="E189" s="42" t="s">
        <v>167</v>
      </c>
      <c r="F189" s="43">
        <v>200</v>
      </c>
      <c r="G189" s="60">
        <v>0.8</v>
      </c>
      <c r="H189" s="60">
        <v>0</v>
      </c>
      <c r="I189" s="60">
        <v>31.6</v>
      </c>
      <c r="J189" s="60">
        <v>102</v>
      </c>
      <c r="K189" s="44" t="s">
        <v>171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57</v>
      </c>
      <c r="F190" s="43">
        <v>70</v>
      </c>
      <c r="G190" s="60">
        <v>2.68</v>
      </c>
      <c r="H190" s="60">
        <v>1.2</v>
      </c>
      <c r="I190" s="60">
        <v>48.36</v>
      </c>
      <c r="J190" s="60">
        <v>162.97999999999999</v>
      </c>
      <c r="K190" s="44" t="s">
        <v>49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58</v>
      </c>
      <c r="F191" s="43">
        <v>70</v>
      </c>
      <c r="G191" s="60">
        <v>0.45</v>
      </c>
      <c r="H191" s="60">
        <v>0.84</v>
      </c>
      <c r="I191" s="60">
        <v>23.38</v>
      </c>
      <c r="J191" s="60">
        <v>121.64</v>
      </c>
      <c r="K191" s="44" t="s">
        <v>49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20.419999999999998</v>
      </c>
      <c r="H194" s="19">
        <f>SUM(H185:H193)</f>
        <v>13.489999999999998</v>
      </c>
      <c r="I194" s="19">
        <f t="shared" ref="I194" si="72">SUM(I185:I193)</f>
        <v>122.09</v>
      </c>
      <c r="J194" s="19">
        <f>SUM(J185:J193)</f>
        <v>840.57</v>
      </c>
      <c r="K194" s="25"/>
      <c r="L194" s="19">
        <f t="shared" ref="L194" si="73">SUM(L185:L193)</f>
        <v>0</v>
      </c>
    </row>
    <row r="195" spans="1:12" ht="15.75" thickBot="1" x14ac:dyDescent="0.25">
      <c r="A195" s="29">
        <f>A177</f>
        <v>2</v>
      </c>
      <c r="B195" s="30">
        <f>B177</f>
        <v>10</v>
      </c>
      <c r="C195" s="69" t="s">
        <v>4</v>
      </c>
      <c r="D195" s="70"/>
      <c r="E195" s="31"/>
      <c r="F195" s="32">
        <f>F184+F194</f>
        <v>1325</v>
      </c>
      <c r="G195" s="32">
        <f t="shared" ref="G195" si="74">G184+G194</f>
        <v>30.47</v>
      </c>
      <c r="H195" s="32">
        <f t="shared" ref="H195" si="75">H184+H194</f>
        <v>57.459999999999994</v>
      </c>
      <c r="I195" s="32">
        <f t="shared" ref="I195" si="76">I184+I194</f>
        <v>167.32999999999998</v>
      </c>
      <c r="J195" s="32">
        <f t="shared" ref="J195:L195" si="77">J184+J194</f>
        <v>1228.77</v>
      </c>
      <c r="K195" s="32"/>
      <c r="L195" s="32">
        <f t="shared" si="77"/>
        <v>0</v>
      </c>
    </row>
    <row r="196" spans="1:12" ht="13.5" thickBot="1" x14ac:dyDescent="0.25">
      <c r="A196" s="29"/>
      <c r="B196" s="30"/>
      <c r="C196" s="72"/>
      <c r="D196" s="73"/>
      <c r="E196" s="31"/>
      <c r="F196" s="32"/>
      <c r="G196" s="32"/>
      <c r="H196" s="32"/>
      <c r="I196" s="32"/>
      <c r="J196" s="32"/>
      <c r="K196" s="32"/>
      <c r="L196" s="32"/>
    </row>
    <row r="197" spans="1:12" ht="13.5" thickBot="1" x14ac:dyDescent="0.25">
      <c r="A197" s="27"/>
      <c r="B197" s="28"/>
      <c r="C197" s="71" t="s">
        <v>5</v>
      </c>
      <c r="D197" s="71"/>
      <c r="E197" s="71"/>
      <c r="F197" s="34">
        <f>(F24+F43+F62+F81+F100+F138+F157+F176+F195+F196)/(IF(F24=0,0,1)+IF(F43=0,0,1)+IF(F62=0,0,1)+IF(F81=0,0,1)+IF(F100=0,0,1)+IF(F138=0,0,1)+IF(F157=0,0,1)+IF(F176=0,0,1)+IF(F195=0,0,1)+IF(F196=0,0,1))</f>
        <v>1418.3333333333333</v>
      </c>
      <c r="G197" s="34">
        <f>(G24+G43+G62+G81+G100+G138+G157+G176+G195+G196)/(IF(G24=0,0,1)+IF(G43=0,0,1)+IF(G62=0,0,1)+IF(G81=0,0,1)+IF(G100=0,0,1)+IF(G138=0,0,1)+IF(G157=0,0,1)+IF(G176=0,0,1)+IF(G195=0,0,1)+IF(G196=0,0,1))</f>
        <v>34.483333333333334</v>
      </c>
      <c r="H197" s="34">
        <f>(H24+H43+H62+H81+H100+H138+H157+H176+H195+H196)/(IF(H24=0,0,1)+IF(H43=0,0,1)+IF(H62=0,0,1)+IF(H81=0,0,1)+IF(H100=0,0,1)+IF(H138=0,0,1)+IF(H157=0,0,1)+IF(H176=0,0,1)+IF(H195=0,0,1)+IF(H196=0,0,1))</f>
        <v>44.645555555555553</v>
      </c>
      <c r="I197" s="34">
        <f>(I24+I43+I62+I81+I100+I138+I157+I176+I195+I196)/(IF(I24=0,0,1)+IF(I43=0,0,1)+IF(I62=0,0,1)+IF(I81=0,0,1)+IF(I100=0,0,1)+IF(I138=0,0,1)+IF(I157=0,0,1)+IF(I176=0,0,1)+IF(I195=0,0,1)+IF(I196=0,0,1))</f>
        <v>184.97888888888886</v>
      </c>
      <c r="J197" s="34">
        <f>(J24+J43+J62+J81+J100+J138+J157+J176+J195+J196)/(IF(J24=0,0,1)+IF(J43=0,0,1)+IF(J62=0,0,1)+IF(J81=0,0,1)+IF(J100=0,0,1)+IF(J138=0,0,1)+IF(J157=0,0,1)+IF(J176=0,0,1)+IF(J195=0,0,1)+IF(J196=0,0,1))</f>
        <v>1240.828888888889</v>
      </c>
      <c r="K197" s="34"/>
      <c r="L197" s="34" t="e">
        <f>(L24+L43+L62+L81+L100+L138+L157+L176+L195+L196)/(IF(L24=0,0,1)+IF(L43=0,0,1)+IF(L62=0,0,1)+IF(L81=0,0,1)+IF(L100=0,0,1)+IF(L138=0,0,1)+IF(L157=0,0,1)+IF(L176=0,0,1)+IF(L195=0,0,1)+IF(L196=0,0,1))</f>
        <v>#DIV/0!</v>
      </c>
    </row>
  </sheetData>
  <mergeCells count="15">
    <mergeCell ref="C81:D81"/>
    <mergeCell ref="C100:D100"/>
    <mergeCell ref="C24:D24"/>
    <mergeCell ref="C197:E197"/>
    <mergeCell ref="C196:D196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2025-04-02T11:18:20Z</dcterms:modified>
</cp:coreProperties>
</file>